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110"/>
  </bookViews>
  <sheets>
    <sheet name="Т6 - звања и занимања" sheetId="1" r:id="rId1"/>
  </sheets>
  <definedNames>
    <definedName name="_xlnm.Print_Titles" localSheetId="0">'Т6 - звања и занимања'!$7:$9</definedName>
  </definedNames>
  <calcPr calcId="125725"/>
</workbook>
</file>

<file path=xl/calcChain.xml><?xml version="1.0" encoding="utf-8"?>
<calcChain xmlns="http://schemas.openxmlformats.org/spreadsheetml/2006/main">
  <c r="Q342" i="1"/>
  <c r="O342"/>
  <c r="M342"/>
  <c r="K342"/>
  <c r="I342"/>
  <c r="R342" s="1"/>
  <c r="G342"/>
  <c r="Q341"/>
  <c r="O341"/>
  <c r="M341"/>
  <c r="K341"/>
  <c r="R341" s="1"/>
  <c r="I341"/>
  <c r="G341"/>
  <c r="Q340"/>
  <c r="O340"/>
  <c r="M340"/>
  <c r="K340"/>
  <c r="R340" s="1"/>
  <c r="I340"/>
  <c r="G340"/>
  <c r="Q339"/>
  <c r="O339"/>
  <c r="M339"/>
  <c r="K339"/>
  <c r="R339" s="1"/>
  <c r="I339"/>
  <c r="G339"/>
  <c r="Q338"/>
  <c r="O338"/>
  <c r="M338"/>
  <c r="K338"/>
  <c r="I338"/>
  <c r="R338" s="1"/>
  <c r="G338"/>
  <c r="Q337"/>
  <c r="O337"/>
  <c r="M337"/>
  <c r="K337"/>
  <c r="I337"/>
  <c r="R337" s="1"/>
  <c r="G337"/>
  <c r="Q336"/>
  <c r="O336"/>
  <c r="M336"/>
  <c r="K336"/>
  <c r="I336"/>
  <c r="R336" s="1"/>
  <c r="G336"/>
  <c r="Q335"/>
  <c r="O335"/>
  <c r="M335"/>
  <c r="K335"/>
  <c r="R335" s="1"/>
  <c r="I335"/>
  <c r="G335"/>
  <c r="Q334"/>
  <c r="O334"/>
  <c r="M334"/>
  <c r="K334"/>
  <c r="I334"/>
  <c r="R334" s="1"/>
  <c r="G334"/>
  <c r="Q333"/>
  <c r="O333"/>
  <c r="M333"/>
  <c r="K333"/>
  <c r="R333" s="1"/>
  <c r="I333"/>
  <c r="G333"/>
  <c r="Q332"/>
  <c r="O332"/>
  <c r="M332"/>
  <c r="K332"/>
  <c r="R332" s="1"/>
  <c r="I332"/>
  <c r="G332"/>
  <c r="Q331"/>
  <c r="O331"/>
  <c r="M331"/>
  <c r="K331"/>
  <c r="R331" s="1"/>
  <c r="I331"/>
  <c r="G331"/>
  <c r="Q330"/>
  <c r="O330"/>
  <c r="M330"/>
  <c r="K330"/>
  <c r="I330"/>
  <c r="R330" s="1"/>
  <c r="G330"/>
  <c r="Q329"/>
  <c r="O329"/>
  <c r="M329"/>
  <c r="K329"/>
  <c r="I329"/>
  <c r="R329" s="1"/>
  <c r="G329"/>
  <c r="Q328"/>
  <c r="O328"/>
  <c r="M328"/>
  <c r="K328"/>
  <c r="I328"/>
  <c r="R328" s="1"/>
  <c r="G328"/>
  <c r="Q327"/>
  <c r="O327"/>
  <c r="M327"/>
  <c r="K327"/>
  <c r="R327" s="1"/>
  <c r="I327"/>
  <c r="G327"/>
  <c r="Q326"/>
  <c r="O326"/>
  <c r="M326"/>
  <c r="K326"/>
  <c r="I326"/>
  <c r="R326" s="1"/>
  <c r="G326"/>
  <c r="Q325"/>
  <c r="O325"/>
  <c r="M325"/>
  <c r="K325"/>
  <c r="R325" s="1"/>
  <c r="I325"/>
  <c r="G325"/>
  <c r="Q324"/>
  <c r="O324"/>
  <c r="M324"/>
  <c r="K324"/>
  <c r="R324" s="1"/>
  <c r="I324"/>
  <c r="G324"/>
  <c r="Q323"/>
  <c r="O323"/>
  <c r="M323"/>
  <c r="K323"/>
  <c r="R323" s="1"/>
  <c r="I323"/>
  <c r="G323"/>
  <c r="Q322"/>
  <c r="O322"/>
  <c r="M322"/>
  <c r="K322"/>
  <c r="I322"/>
  <c r="R322" s="1"/>
  <c r="G322"/>
  <c r="Q321"/>
  <c r="O321"/>
  <c r="M321"/>
  <c r="K321"/>
  <c r="I321"/>
  <c r="R321" s="1"/>
  <c r="G321"/>
  <c r="Q320"/>
  <c r="O320"/>
  <c r="M320"/>
  <c r="K320"/>
  <c r="I320"/>
  <c r="R320" s="1"/>
  <c r="G320"/>
  <c r="Q319"/>
  <c r="O319"/>
  <c r="M319"/>
  <c r="K319"/>
  <c r="R319" s="1"/>
  <c r="I319"/>
  <c r="G319"/>
  <c r="Q318"/>
  <c r="O318"/>
  <c r="M318"/>
  <c r="K318"/>
  <c r="I318"/>
  <c r="R318" s="1"/>
  <c r="G318"/>
  <c r="Q317"/>
  <c r="O317"/>
  <c r="M317"/>
  <c r="K317"/>
  <c r="R317" s="1"/>
  <c r="I317"/>
  <c r="G317"/>
  <c r="Q316"/>
  <c r="O316"/>
  <c r="M316"/>
  <c r="K316"/>
  <c r="R316" s="1"/>
  <c r="I316"/>
  <c r="G316"/>
  <c r="Q315"/>
  <c r="O315"/>
  <c r="M315"/>
  <c r="K315"/>
  <c r="R315" s="1"/>
  <c r="I315"/>
  <c r="G315"/>
  <c r="Q314"/>
  <c r="O314"/>
  <c r="M314"/>
  <c r="K314"/>
  <c r="I314"/>
  <c r="R314" s="1"/>
  <c r="G314"/>
  <c r="Q313"/>
  <c r="O313"/>
  <c r="M313"/>
  <c r="K313"/>
  <c r="I313"/>
  <c r="R313" s="1"/>
  <c r="G313"/>
  <c r="Q312"/>
  <c r="O312"/>
  <c r="M312"/>
  <c r="K312"/>
  <c r="I312"/>
  <c r="R312" s="1"/>
  <c r="G312"/>
  <c r="Q311"/>
  <c r="O311"/>
  <c r="M311"/>
  <c r="K311"/>
  <c r="R311" s="1"/>
  <c r="I311"/>
  <c r="G311"/>
  <c r="Q310"/>
  <c r="O310"/>
  <c r="M310"/>
  <c r="K310"/>
  <c r="I310"/>
  <c r="R310" s="1"/>
  <c r="G310"/>
  <c r="Q309"/>
  <c r="O309"/>
  <c r="M309"/>
  <c r="K309"/>
  <c r="R309" s="1"/>
  <c r="I309"/>
  <c r="G309"/>
  <c r="Q308"/>
  <c r="O308"/>
  <c r="M308"/>
  <c r="K308"/>
  <c r="R308" s="1"/>
  <c r="I308"/>
  <c r="G308"/>
  <c r="Q307"/>
  <c r="O307"/>
  <c r="M307"/>
  <c r="K307"/>
  <c r="R307" s="1"/>
  <c r="I307"/>
  <c r="G307"/>
  <c r="Q306"/>
  <c r="O306"/>
  <c r="M306"/>
  <c r="K306"/>
  <c r="I306"/>
  <c r="R306" s="1"/>
  <c r="G306"/>
  <c r="Q305"/>
  <c r="O305"/>
  <c r="M305"/>
  <c r="K305"/>
  <c r="I305"/>
  <c r="R305" s="1"/>
  <c r="G305"/>
  <c r="Q304"/>
  <c r="O304"/>
  <c r="M304"/>
  <c r="K304"/>
  <c r="I304"/>
  <c r="R304" s="1"/>
  <c r="G304"/>
  <c r="Q303"/>
  <c r="O303"/>
  <c r="M303"/>
  <c r="K303"/>
  <c r="R303" s="1"/>
  <c r="I303"/>
  <c r="G303"/>
  <c r="Q302"/>
  <c r="O302"/>
  <c r="M302"/>
  <c r="K302"/>
  <c r="I302"/>
  <c r="R302" s="1"/>
  <c r="G302"/>
  <c r="Q301"/>
  <c r="O301"/>
  <c r="M301"/>
  <c r="K301"/>
  <c r="R301" s="1"/>
  <c r="I301"/>
  <c r="G301"/>
  <c r="Q300"/>
  <c r="O300"/>
  <c r="M300"/>
  <c r="K300"/>
  <c r="R300" s="1"/>
  <c r="I300"/>
  <c r="G300"/>
  <c r="Q299"/>
  <c r="O299"/>
  <c r="M299"/>
  <c r="K299"/>
  <c r="R299" s="1"/>
  <c r="I299"/>
  <c r="G299"/>
  <c r="Q298"/>
  <c r="O298"/>
  <c r="M298"/>
  <c r="K298"/>
  <c r="I298"/>
  <c r="R298" s="1"/>
  <c r="G298"/>
  <c r="Q297"/>
  <c r="O297"/>
  <c r="M297"/>
  <c r="K297"/>
  <c r="I297"/>
  <c r="R297" s="1"/>
  <c r="G297"/>
  <c r="Q296"/>
  <c r="O296"/>
  <c r="M296"/>
  <c r="K296"/>
  <c r="I296"/>
  <c r="R296" s="1"/>
  <c r="G296"/>
  <c r="Q295"/>
  <c r="O295"/>
  <c r="M295"/>
  <c r="K295"/>
  <c r="R295" s="1"/>
  <c r="I295"/>
  <c r="G295"/>
  <c r="Q294"/>
  <c r="O294"/>
  <c r="M294"/>
  <c r="K294"/>
  <c r="I294"/>
  <c r="R294" s="1"/>
  <c r="G294"/>
  <c r="Q293"/>
  <c r="O293"/>
  <c r="M293"/>
  <c r="K293"/>
  <c r="R293" s="1"/>
  <c r="I293"/>
  <c r="G293"/>
  <c r="Q292"/>
  <c r="O292"/>
  <c r="M292"/>
  <c r="K292"/>
  <c r="R292" s="1"/>
  <c r="I292"/>
  <c r="G292"/>
  <c r="Q291"/>
  <c r="O291"/>
  <c r="M291"/>
  <c r="K291"/>
  <c r="R291" s="1"/>
  <c r="I291"/>
  <c r="G291"/>
  <c r="Q290"/>
  <c r="O290"/>
  <c r="M290"/>
  <c r="K290"/>
  <c r="I290"/>
  <c r="R290" s="1"/>
  <c r="G290"/>
  <c r="Q289"/>
  <c r="O289"/>
  <c r="M289"/>
  <c r="K289"/>
  <c r="I289"/>
  <c r="R289" s="1"/>
  <c r="G289"/>
  <c r="Q288"/>
  <c r="O288"/>
  <c r="M288"/>
  <c r="K288"/>
  <c r="I288"/>
  <c r="R288" s="1"/>
  <c r="G288"/>
  <c r="Q287"/>
  <c r="O287"/>
  <c r="M287"/>
  <c r="K287"/>
  <c r="R287" s="1"/>
  <c r="I287"/>
  <c r="G287"/>
  <c r="Q286"/>
  <c r="O286"/>
  <c r="M286"/>
  <c r="K286"/>
  <c r="I286"/>
  <c r="R286" s="1"/>
  <c r="G286"/>
  <c r="Q285"/>
  <c r="O285"/>
  <c r="M285"/>
  <c r="K285"/>
  <c r="R285" s="1"/>
  <c r="I285"/>
  <c r="G285"/>
  <c r="Q284"/>
  <c r="O284"/>
  <c r="M284"/>
  <c r="K284"/>
  <c r="R284" s="1"/>
  <c r="I284"/>
  <c r="G284"/>
  <c r="Q283"/>
  <c r="O283"/>
  <c r="M283"/>
  <c r="K283"/>
  <c r="R283" s="1"/>
  <c r="I283"/>
  <c r="G283"/>
  <c r="Q282"/>
  <c r="O282"/>
  <c r="M282"/>
  <c r="K282"/>
  <c r="I282"/>
  <c r="R282" s="1"/>
  <c r="G282"/>
  <c r="Q281"/>
  <c r="O281"/>
  <c r="M281"/>
  <c r="K281"/>
  <c r="I281"/>
  <c r="R281" s="1"/>
  <c r="G281"/>
  <c r="Q280"/>
  <c r="O280"/>
  <c r="M280"/>
  <c r="K280"/>
  <c r="I280"/>
  <c r="R280" s="1"/>
  <c r="G280"/>
  <c r="Q279"/>
  <c r="O279"/>
  <c r="M279"/>
  <c r="K279"/>
  <c r="R279" s="1"/>
  <c r="I279"/>
  <c r="G279"/>
  <c r="Q278"/>
  <c r="O278"/>
  <c r="M278"/>
  <c r="K278"/>
  <c r="I278"/>
  <c r="R278" s="1"/>
  <c r="G278"/>
  <c r="Q277"/>
  <c r="O277"/>
  <c r="M277"/>
  <c r="K277"/>
  <c r="R277" s="1"/>
  <c r="I277"/>
  <c r="G277"/>
  <c r="Q276"/>
  <c r="O276"/>
  <c r="M276"/>
  <c r="K276"/>
  <c r="R276" s="1"/>
  <c r="I276"/>
  <c r="G276"/>
  <c r="Q275"/>
  <c r="O275"/>
  <c r="M275"/>
  <c r="K275"/>
  <c r="R275" s="1"/>
  <c r="I275"/>
  <c r="G275"/>
  <c r="Q274"/>
  <c r="O274"/>
  <c r="M274"/>
  <c r="K274"/>
  <c r="I274"/>
  <c r="R274" s="1"/>
  <c r="G274"/>
  <c r="Q273"/>
  <c r="O273"/>
  <c r="M273"/>
  <c r="K273"/>
  <c r="I273"/>
  <c r="R273" s="1"/>
  <c r="G273"/>
  <c r="Q272"/>
  <c r="O272"/>
  <c r="M272"/>
  <c r="K272"/>
  <c r="I272"/>
  <c r="R272" s="1"/>
  <c r="G272"/>
  <c r="Q271"/>
  <c r="O271"/>
  <c r="M271"/>
  <c r="K271"/>
  <c r="R271" s="1"/>
  <c r="I271"/>
  <c r="G271"/>
  <c r="Q270"/>
  <c r="O270"/>
  <c r="M270"/>
  <c r="K270"/>
  <c r="I270"/>
  <c r="R270" s="1"/>
  <c r="G270"/>
  <c r="Q269"/>
  <c r="O269"/>
  <c r="M269"/>
  <c r="K269"/>
  <c r="R269" s="1"/>
  <c r="I269"/>
  <c r="G269"/>
  <c r="Q268"/>
  <c r="O268"/>
  <c r="M268"/>
  <c r="K268"/>
  <c r="R268" s="1"/>
  <c r="I268"/>
  <c r="G268"/>
  <c r="Q267"/>
  <c r="O267"/>
  <c r="M267"/>
  <c r="K267"/>
  <c r="R267" s="1"/>
  <c r="I267"/>
  <c r="G267"/>
  <c r="Q266"/>
  <c r="O266"/>
  <c r="M266"/>
  <c r="K266"/>
  <c r="I266"/>
  <c r="R266" s="1"/>
  <c r="G266"/>
  <c r="Q265"/>
  <c r="O265"/>
  <c r="M265"/>
  <c r="K265"/>
  <c r="I265"/>
  <c r="R265" s="1"/>
  <c r="G265"/>
  <c r="Q264"/>
  <c r="O264"/>
  <c r="M264"/>
  <c r="K264"/>
  <c r="I264"/>
  <c r="R264" s="1"/>
  <c r="G264"/>
  <c r="Q263"/>
  <c r="O263"/>
  <c r="M263"/>
  <c r="K263"/>
  <c r="R263" s="1"/>
  <c r="I263"/>
  <c r="G263"/>
  <c r="Q262"/>
  <c r="O262"/>
  <c r="M262"/>
  <c r="K262"/>
  <c r="I262"/>
  <c r="R262" s="1"/>
  <c r="G262"/>
  <c r="Q261"/>
  <c r="O261"/>
  <c r="M261"/>
  <c r="K261"/>
  <c r="R261" s="1"/>
  <c r="I261"/>
  <c r="G261"/>
  <c r="Q260"/>
  <c r="O260"/>
  <c r="M260"/>
  <c r="K260"/>
  <c r="R260" s="1"/>
  <c r="I260"/>
  <c r="G260"/>
  <c r="Q259"/>
  <c r="O259"/>
  <c r="M259"/>
  <c r="K259"/>
  <c r="R259" s="1"/>
  <c r="I259"/>
  <c r="G259"/>
  <c r="Q258"/>
  <c r="O258"/>
  <c r="M258"/>
  <c r="K258"/>
  <c r="I258"/>
  <c r="R258" s="1"/>
  <c r="G258"/>
  <c r="Q257"/>
  <c r="O257"/>
  <c r="M257"/>
  <c r="K257"/>
  <c r="I257"/>
  <c r="R257" s="1"/>
  <c r="G257"/>
  <c r="Q256"/>
  <c r="O256"/>
  <c r="M256"/>
  <c r="K256"/>
  <c r="I256"/>
  <c r="R256" s="1"/>
  <c r="G256"/>
  <c r="Q255"/>
  <c r="O255"/>
  <c r="M255"/>
  <c r="K255"/>
  <c r="R255" s="1"/>
  <c r="I255"/>
  <c r="G255"/>
  <c r="Q254"/>
  <c r="O254"/>
  <c r="M254"/>
  <c r="K254"/>
  <c r="I254"/>
  <c r="R254" s="1"/>
  <c r="G254"/>
  <c r="Q253"/>
  <c r="O253"/>
  <c r="M253"/>
  <c r="K253"/>
  <c r="R253" s="1"/>
  <c r="I253"/>
  <c r="G253"/>
  <c r="Q252"/>
  <c r="O252"/>
  <c r="M252"/>
  <c r="K252"/>
  <c r="R252" s="1"/>
  <c r="I252"/>
  <c r="G252"/>
  <c r="Q251"/>
  <c r="O251"/>
  <c r="M251"/>
  <c r="K251"/>
  <c r="R251" s="1"/>
  <c r="I251"/>
  <c r="G251"/>
  <c r="Q250"/>
  <c r="O250"/>
  <c r="M250"/>
  <c r="K250"/>
  <c r="I250"/>
  <c r="R250" s="1"/>
  <c r="G250"/>
  <c r="Q249"/>
  <c r="O249"/>
  <c r="M249"/>
  <c r="K249"/>
  <c r="I249"/>
  <c r="R249" s="1"/>
  <c r="G249"/>
  <c r="Q248"/>
  <c r="O248"/>
  <c r="M248"/>
  <c r="K248"/>
  <c r="I248"/>
  <c r="R248" s="1"/>
  <c r="G248"/>
  <c r="Q247"/>
  <c r="O247"/>
  <c r="M247"/>
  <c r="K247"/>
  <c r="R247" s="1"/>
  <c r="I247"/>
  <c r="G247"/>
  <c r="Q246"/>
  <c r="O246"/>
  <c r="M246"/>
  <c r="K246"/>
  <c r="I246"/>
  <c r="R246" s="1"/>
  <c r="G246"/>
  <c r="Q245"/>
  <c r="O245"/>
  <c r="M245"/>
  <c r="K245"/>
  <c r="R245" s="1"/>
  <c r="I245"/>
  <c r="G245"/>
  <c r="Q244"/>
  <c r="O244"/>
  <c r="M244"/>
  <c r="K244"/>
  <c r="R244" s="1"/>
  <c r="I244"/>
  <c r="G244"/>
  <c r="Q243"/>
  <c r="O243"/>
  <c r="M243"/>
  <c r="K243"/>
  <c r="R243" s="1"/>
  <c r="I243"/>
  <c r="G243"/>
  <c r="Q242"/>
  <c r="O242"/>
  <c r="M242"/>
  <c r="K242"/>
  <c r="I242"/>
  <c r="R242" s="1"/>
  <c r="G242"/>
  <c r="Q241"/>
  <c r="O241"/>
  <c r="M241"/>
  <c r="K241"/>
  <c r="I241"/>
  <c r="R241" s="1"/>
  <c r="G241"/>
  <c r="Q240"/>
  <c r="O240"/>
  <c r="M240"/>
  <c r="K240"/>
  <c r="I240"/>
  <c r="R240" s="1"/>
  <c r="G240"/>
  <c r="Q239"/>
  <c r="O239"/>
  <c r="M239"/>
  <c r="K239"/>
  <c r="R239" s="1"/>
  <c r="I239"/>
  <c r="G239"/>
  <c r="Q238"/>
  <c r="O238"/>
  <c r="M238"/>
  <c r="K238"/>
  <c r="I238"/>
  <c r="R238" s="1"/>
  <c r="G238"/>
  <c r="Q237"/>
  <c r="O237"/>
  <c r="M237"/>
  <c r="K237"/>
  <c r="R237" s="1"/>
  <c r="I237"/>
  <c r="G237"/>
  <c r="Q236"/>
  <c r="O236"/>
  <c r="M236"/>
  <c r="K236"/>
  <c r="R236" s="1"/>
  <c r="I236"/>
  <c r="G236"/>
  <c r="Q235"/>
  <c r="O235"/>
  <c r="M235"/>
  <c r="K235"/>
  <c r="R235" s="1"/>
  <c r="I235"/>
  <c r="G235"/>
  <c r="Q234"/>
  <c r="O234"/>
  <c r="M234"/>
  <c r="K234"/>
  <c r="I234"/>
  <c r="R234" s="1"/>
  <c r="G234"/>
  <c r="Q233"/>
  <c r="O233"/>
  <c r="M233"/>
  <c r="K233"/>
  <c r="I233"/>
  <c r="R233" s="1"/>
  <c r="G233"/>
  <c r="Q232"/>
  <c r="O232"/>
  <c r="M232"/>
  <c r="K232"/>
  <c r="I232"/>
  <c r="R232" s="1"/>
  <c r="G232"/>
  <c r="Q231"/>
  <c r="O231"/>
  <c r="M231"/>
  <c r="K231"/>
  <c r="R231" s="1"/>
  <c r="I231"/>
  <c r="G231"/>
  <c r="Q230"/>
  <c r="O230"/>
  <c r="M230"/>
  <c r="K230"/>
  <c r="I230"/>
  <c r="R230" s="1"/>
  <c r="G230"/>
  <c r="Q229"/>
  <c r="O229"/>
  <c r="M229"/>
  <c r="K229"/>
  <c r="R229" s="1"/>
  <c r="I229"/>
  <c r="G229"/>
  <c r="Q228"/>
  <c r="O228"/>
  <c r="M228"/>
  <c r="K228"/>
  <c r="R228" s="1"/>
  <c r="I228"/>
  <c r="G228"/>
  <c r="Q227"/>
  <c r="O227"/>
  <c r="M227"/>
  <c r="K227"/>
  <c r="R227" s="1"/>
  <c r="I227"/>
  <c r="G227"/>
  <c r="Q226"/>
  <c r="O226"/>
  <c r="M226"/>
  <c r="K226"/>
  <c r="I226"/>
  <c r="R226" s="1"/>
  <c r="G226"/>
  <c r="Q225"/>
  <c r="O225"/>
  <c r="M225"/>
  <c r="K225"/>
  <c r="I225"/>
  <c r="R225" s="1"/>
  <c r="G225"/>
  <c r="Q224"/>
  <c r="O224"/>
  <c r="M224"/>
  <c r="K224"/>
  <c r="I224"/>
  <c r="R224" s="1"/>
  <c r="G224"/>
  <c r="Q223"/>
  <c r="O223"/>
  <c r="M223"/>
  <c r="K223"/>
  <c r="R223" s="1"/>
  <c r="I223"/>
  <c r="G223"/>
  <c r="Q222"/>
  <c r="O222"/>
  <c r="M222"/>
  <c r="K222"/>
  <c r="I222"/>
  <c r="R222" s="1"/>
  <c r="G222"/>
  <c r="Q221"/>
  <c r="O221"/>
  <c r="M221"/>
  <c r="K221"/>
  <c r="R221" s="1"/>
  <c r="I221"/>
  <c r="G221"/>
  <c r="Q220"/>
  <c r="O220"/>
  <c r="M220"/>
  <c r="K220"/>
  <c r="R220" s="1"/>
  <c r="I220"/>
  <c r="G220"/>
  <c r="Q219"/>
  <c r="O219"/>
  <c r="M219"/>
  <c r="K219"/>
  <c r="R219" s="1"/>
  <c r="I219"/>
  <c r="G219"/>
  <c r="Q218"/>
  <c r="O218"/>
  <c r="M218"/>
  <c r="K218"/>
  <c r="I218"/>
  <c r="R218" s="1"/>
  <c r="G218"/>
  <c r="Q217"/>
  <c r="O217"/>
  <c r="M217"/>
  <c r="K217"/>
  <c r="R217" s="1"/>
  <c r="I217"/>
  <c r="G217"/>
  <c r="S216"/>
  <c r="Q216"/>
  <c r="O216"/>
  <c r="M216"/>
  <c r="K216"/>
  <c r="I216"/>
  <c r="R216" s="1"/>
  <c r="U216" s="1"/>
  <c r="Y216" s="1"/>
  <c r="Z216" s="1"/>
  <c r="AA216" s="1"/>
  <c r="G216"/>
  <c r="Q215"/>
  <c r="O215"/>
  <c r="M215"/>
  <c r="K215"/>
  <c r="R215" s="1"/>
  <c r="I215"/>
  <c r="G215"/>
  <c r="Q214"/>
  <c r="O214"/>
  <c r="M214"/>
  <c r="K214"/>
  <c r="I214"/>
  <c r="G214"/>
  <c r="Q213"/>
  <c r="O213"/>
  <c r="M213"/>
  <c r="K213"/>
  <c r="R213" s="1"/>
  <c r="I213"/>
  <c r="G213"/>
  <c r="Q212"/>
  <c r="O212"/>
  <c r="M212"/>
  <c r="K212"/>
  <c r="I212"/>
  <c r="G212"/>
  <c r="Q211"/>
  <c r="O211"/>
  <c r="M211"/>
  <c r="K211"/>
  <c r="R211" s="1"/>
  <c r="I211"/>
  <c r="G211"/>
  <c r="Q210"/>
  <c r="O210"/>
  <c r="M210"/>
  <c r="K210"/>
  <c r="I210"/>
  <c r="R210" s="1"/>
  <c r="U210" s="1"/>
  <c r="Y210" s="1"/>
  <c r="Z210" s="1"/>
  <c r="AA210" s="1"/>
  <c r="G210"/>
  <c r="Q209"/>
  <c r="O209"/>
  <c r="M209"/>
  <c r="K209"/>
  <c r="R209" s="1"/>
  <c r="I209"/>
  <c r="G209"/>
  <c r="S208"/>
  <c r="Q208"/>
  <c r="O208"/>
  <c r="M208"/>
  <c r="K208"/>
  <c r="I208"/>
  <c r="R208" s="1"/>
  <c r="U208" s="1"/>
  <c r="Y208" s="1"/>
  <c r="Z208" s="1"/>
  <c r="AA208" s="1"/>
  <c r="G208"/>
  <c r="Q207"/>
  <c r="O207"/>
  <c r="M207"/>
  <c r="K207"/>
  <c r="R207" s="1"/>
  <c r="I207"/>
  <c r="G207"/>
  <c r="Q206"/>
  <c r="O206"/>
  <c r="M206"/>
  <c r="K206"/>
  <c r="I206"/>
  <c r="G206"/>
  <c r="Q205"/>
  <c r="O205"/>
  <c r="M205"/>
  <c r="K205"/>
  <c r="R205" s="1"/>
  <c r="I205"/>
  <c r="G205"/>
  <c r="Q204"/>
  <c r="O204"/>
  <c r="M204"/>
  <c r="K204"/>
  <c r="I204"/>
  <c r="G204"/>
  <c r="Q203"/>
  <c r="O203"/>
  <c r="M203"/>
  <c r="K203"/>
  <c r="R203" s="1"/>
  <c r="I203"/>
  <c r="G203"/>
  <c r="Q202"/>
  <c r="O202"/>
  <c r="M202"/>
  <c r="K202"/>
  <c r="I202"/>
  <c r="R202" s="1"/>
  <c r="U202" s="1"/>
  <c r="Y202" s="1"/>
  <c r="Z202" s="1"/>
  <c r="AA202" s="1"/>
  <c r="G202"/>
  <c r="Q201"/>
  <c r="O201"/>
  <c r="M201"/>
  <c r="K201"/>
  <c r="R201" s="1"/>
  <c r="I201"/>
  <c r="G201"/>
  <c r="S200"/>
  <c r="Q200"/>
  <c r="O200"/>
  <c r="M200"/>
  <c r="K200"/>
  <c r="I200"/>
  <c r="R200" s="1"/>
  <c r="U200" s="1"/>
  <c r="Y200" s="1"/>
  <c r="Z200" s="1"/>
  <c r="AA200" s="1"/>
  <c r="G200"/>
  <c r="Q199"/>
  <c r="O199"/>
  <c r="M199"/>
  <c r="K199"/>
  <c r="R199" s="1"/>
  <c r="I199"/>
  <c r="G199"/>
  <c r="X198"/>
  <c r="W198"/>
  <c r="V198"/>
  <c r="E198"/>
  <c r="D198"/>
  <c r="D343" s="1"/>
  <c r="C198"/>
  <c r="Q197"/>
  <c r="O197"/>
  <c r="M197"/>
  <c r="K197"/>
  <c r="R197" s="1"/>
  <c r="I197"/>
  <c r="G197"/>
  <c r="Q196"/>
  <c r="O196"/>
  <c r="M196"/>
  <c r="K196"/>
  <c r="I196"/>
  <c r="G196"/>
  <c r="Q195"/>
  <c r="O195"/>
  <c r="M195"/>
  <c r="K195"/>
  <c r="R195" s="1"/>
  <c r="I195"/>
  <c r="G195"/>
  <c r="Q194"/>
  <c r="O194"/>
  <c r="M194"/>
  <c r="K194"/>
  <c r="I194"/>
  <c r="R194" s="1"/>
  <c r="U194" s="1"/>
  <c r="Y194" s="1"/>
  <c r="Z194" s="1"/>
  <c r="AA194" s="1"/>
  <c r="G194"/>
  <c r="Q193"/>
  <c r="O193"/>
  <c r="M193"/>
  <c r="K193"/>
  <c r="R193" s="1"/>
  <c r="I193"/>
  <c r="G193"/>
  <c r="S192"/>
  <c r="Q192"/>
  <c r="O192"/>
  <c r="M192"/>
  <c r="K192"/>
  <c r="I192"/>
  <c r="R192" s="1"/>
  <c r="U192" s="1"/>
  <c r="Y192" s="1"/>
  <c r="Z192" s="1"/>
  <c r="AA192" s="1"/>
  <c r="G192"/>
  <c r="Q191"/>
  <c r="O191"/>
  <c r="M191"/>
  <c r="K191"/>
  <c r="R191" s="1"/>
  <c r="I191"/>
  <c r="G191"/>
  <c r="Q190"/>
  <c r="O190"/>
  <c r="M190"/>
  <c r="K190"/>
  <c r="I190"/>
  <c r="G190"/>
  <c r="Q189"/>
  <c r="O189"/>
  <c r="M189"/>
  <c r="K189"/>
  <c r="R189" s="1"/>
  <c r="I189"/>
  <c r="G189"/>
  <c r="Q188"/>
  <c r="O188"/>
  <c r="M188"/>
  <c r="K188"/>
  <c r="I188"/>
  <c r="G188"/>
  <c r="Q187"/>
  <c r="O187"/>
  <c r="M187"/>
  <c r="K187"/>
  <c r="R187" s="1"/>
  <c r="I187"/>
  <c r="G187"/>
  <c r="Q186"/>
  <c r="O186"/>
  <c r="M186"/>
  <c r="K186"/>
  <c r="I186"/>
  <c r="R186" s="1"/>
  <c r="U186" s="1"/>
  <c r="Y186" s="1"/>
  <c r="Z186" s="1"/>
  <c r="AA186" s="1"/>
  <c r="G186"/>
  <c r="Q185"/>
  <c r="O185"/>
  <c r="M185"/>
  <c r="K185"/>
  <c r="R185" s="1"/>
  <c r="I185"/>
  <c r="G185"/>
  <c r="S184"/>
  <c r="Q184"/>
  <c r="O184"/>
  <c r="M184"/>
  <c r="K184"/>
  <c r="I184"/>
  <c r="R184" s="1"/>
  <c r="U184" s="1"/>
  <c r="Y184" s="1"/>
  <c r="Z184" s="1"/>
  <c r="AA184" s="1"/>
  <c r="G184"/>
  <c r="Q183"/>
  <c r="O183"/>
  <c r="M183"/>
  <c r="K183"/>
  <c r="R183" s="1"/>
  <c r="I183"/>
  <c r="G183"/>
  <c r="Q182"/>
  <c r="O182"/>
  <c r="M182"/>
  <c r="K182"/>
  <c r="I182"/>
  <c r="G182"/>
  <c r="Q181"/>
  <c r="O181"/>
  <c r="M181"/>
  <c r="K181"/>
  <c r="R181" s="1"/>
  <c r="I181"/>
  <c r="G181"/>
  <c r="Q180"/>
  <c r="O180"/>
  <c r="M180"/>
  <c r="K180"/>
  <c r="I180"/>
  <c r="G180"/>
  <c r="Q179"/>
  <c r="O179"/>
  <c r="M179"/>
  <c r="K179"/>
  <c r="R179" s="1"/>
  <c r="I179"/>
  <c r="G179"/>
  <c r="Q178"/>
  <c r="O178"/>
  <c r="M178"/>
  <c r="K178"/>
  <c r="I178"/>
  <c r="R178" s="1"/>
  <c r="U178" s="1"/>
  <c r="Y178" s="1"/>
  <c r="Z178" s="1"/>
  <c r="AA178" s="1"/>
  <c r="G178"/>
  <c r="Q177"/>
  <c r="O177"/>
  <c r="M177"/>
  <c r="K177"/>
  <c r="R177" s="1"/>
  <c r="I177"/>
  <c r="G177"/>
  <c r="S176"/>
  <c r="Q176"/>
  <c r="O176"/>
  <c r="M176"/>
  <c r="K176"/>
  <c r="I176"/>
  <c r="R176" s="1"/>
  <c r="U176" s="1"/>
  <c r="Y176" s="1"/>
  <c r="Z176" s="1"/>
  <c r="AA176" s="1"/>
  <c r="G176"/>
  <c r="Q175"/>
  <c r="O175"/>
  <c r="M175"/>
  <c r="K175"/>
  <c r="R175" s="1"/>
  <c r="I175"/>
  <c r="G175"/>
  <c r="Q174"/>
  <c r="O174"/>
  <c r="M174"/>
  <c r="K174"/>
  <c r="I174"/>
  <c r="G174"/>
  <c r="Q173"/>
  <c r="O173"/>
  <c r="M173"/>
  <c r="K173"/>
  <c r="R173" s="1"/>
  <c r="I173"/>
  <c r="G173"/>
  <c r="Q172"/>
  <c r="O172"/>
  <c r="M172"/>
  <c r="K172"/>
  <c r="I172"/>
  <c r="G172"/>
  <c r="Q171"/>
  <c r="O171"/>
  <c r="M171"/>
  <c r="K171"/>
  <c r="R171" s="1"/>
  <c r="I171"/>
  <c r="G171"/>
  <c r="Q170"/>
  <c r="O170"/>
  <c r="M170"/>
  <c r="K170"/>
  <c r="I170"/>
  <c r="R170" s="1"/>
  <c r="U170" s="1"/>
  <c r="Y170" s="1"/>
  <c r="Z170" s="1"/>
  <c r="AA170" s="1"/>
  <c r="G170"/>
  <c r="Q169"/>
  <c r="O169"/>
  <c r="M169"/>
  <c r="K169"/>
  <c r="R169" s="1"/>
  <c r="I169"/>
  <c r="G169"/>
  <c r="S168"/>
  <c r="Q168"/>
  <c r="O168"/>
  <c r="M168"/>
  <c r="K168"/>
  <c r="I168"/>
  <c r="R168" s="1"/>
  <c r="U168" s="1"/>
  <c r="Y168" s="1"/>
  <c r="Z168" s="1"/>
  <c r="AA168" s="1"/>
  <c r="G168"/>
  <c r="Q167"/>
  <c r="O167"/>
  <c r="M167"/>
  <c r="K167"/>
  <c r="R167" s="1"/>
  <c r="I167"/>
  <c r="G167"/>
  <c r="Q166"/>
  <c r="O166"/>
  <c r="M166"/>
  <c r="K166"/>
  <c r="I166"/>
  <c r="G166"/>
  <c r="Q165"/>
  <c r="O165"/>
  <c r="M165"/>
  <c r="K165"/>
  <c r="R165" s="1"/>
  <c r="I165"/>
  <c r="G165"/>
  <c r="Q164"/>
  <c r="O164"/>
  <c r="M164"/>
  <c r="K164"/>
  <c r="I164"/>
  <c r="G164"/>
  <c r="Q163"/>
  <c r="O163"/>
  <c r="M163"/>
  <c r="K163"/>
  <c r="R163" s="1"/>
  <c r="I163"/>
  <c r="G163"/>
  <c r="Q162"/>
  <c r="O162"/>
  <c r="M162"/>
  <c r="K162"/>
  <c r="I162"/>
  <c r="R162" s="1"/>
  <c r="U162" s="1"/>
  <c r="Y162" s="1"/>
  <c r="Z162" s="1"/>
  <c r="AA162" s="1"/>
  <c r="G162"/>
  <c r="Q161"/>
  <c r="O161"/>
  <c r="M161"/>
  <c r="K161"/>
  <c r="R161" s="1"/>
  <c r="I161"/>
  <c r="G161"/>
  <c r="S160"/>
  <c r="Q160"/>
  <c r="O160"/>
  <c r="M160"/>
  <c r="K160"/>
  <c r="I160"/>
  <c r="R160" s="1"/>
  <c r="U160" s="1"/>
  <c r="Y160" s="1"/>
  <c r="Z160" s="1"/>
  <c r="AA160" s="1"/>
  <c r="G160"/>
  <c r="Q159"/>
  <c r="O159"/>
  <c r="M159"/>
  <c r="K159"/>
  <c r="R159" s="1"/>
  <c r="I159"/>
  <c r="G159"/>
  <c r="Q158"/>
  <c r="O158"/>
  <c r="M158"/>
  <c r="K158"/>
  <c r="I158"/>
  <c r="G158"/>
  <c r="Q157"/>
  <c r="O157"/>
  <c r="M157"/>
  <c r="K157"/>
  <c r="R157" s="1"/>
  <c r="I157"/>
  <c r="G157"/>
  <c r="Q156"/>
  <c r="O156"/>
  <c r="M156"/>
  <c r="K156"/>
  <c r="I156"/>
  <c r="G156"/>
  <c r="Q155"/>
  <c r="O155"/>
  <c r="M155"/>
  <c r="K155"/>
  <c r="R155" s="1"/>
  <c r="I155"/>
  <c r="G155"/>
  <c r="Q154"/>
  <c r="O154"/>
  <c r="M154"/>
  <c r="K154"/>
  <c r="I154"/>
  <c r="R154" s="1"/>
  <c r="U154" s="1"/>
  <c r="Y154" s="1"/>
  <c r="Z154" s="1"/>
  <c r="AA154" s="1"/>
  <c r="G154"/>
  <c r="Q153"/>
  <c r="O153"/>
  <c r="M153"/>
  <c r="K153"/>
  <c r="R153" s="1"/>
  <c r="I153"/>
  <c r="G153"/>
  <c r="S152"/>
  <c r="Q152"/>
  <c r="O152"/>
  <c r="M152"/>
  <c r="K152"/>
  <c r="I152"/>
  <c r="R152" s="1"/>
  <c r="U152" s="1"/>
  <c r="Y152" s="1"/>
  <c r="Z152" s="1"/>
  <c r="AA152" s="1"/>
  <c r="G152"/>
  <c r="Q151"/>
  <c r="O151"/>
  <c r="M151"/>
  <c r="K151"/>
  <c r="R151" s="1"/>
  <c r="I151"/>
  <c r="G151"/>
  <c r="Q150"/>
  <c r="O150"/>
  <c r="M150"/>
  <c r="K150"/>
  <c r="I150"/>
  <c r="G150"/>
  <c r="Q149"/>
  <c r="O149"/>
  <c r="M149"/>
  <c r="K149"/>
  <c r="R149" s="1"/>
  <c r="I149"/>
  <c r="G149"/>
  <c r="Q148"/>
  <c r="O148"/>
  <c r="M148"/>
  <c r="K148"/>
  <c r="I148"/>
  <c r="G148"/>
  <c r="Q147"/>
  <c r="O147"/>
  <c r="M147"/>
  <c r="K147"/>
  <c r="R147" s="1"/>
  <c r="I147"/>
  <c r="G147"/>
  <c r="Q146"/>
  <c r="O146"/>
  <c r="M146"/>
  <c r="K146"/>
  <c r="I146"/>
  <c r="R146" s="1"/>
  <c r="U146" s="1"/>
  <c r="Y146" s="1"/>
  <c r="Z146" s="1"/>
  <c r="AA146" s="1"/>
  <c r="G146"/>
  <c r="Q145"/>
  <c r="O145"/>
  <c r="M145"/>
  <c r="K145"/>
  <c r="R145" s="1"/>
  <c r="I145"/>
  <c r="G145"/>
  <c r="S144"/>
  <c r="Q144"/>
  <c r="O144"/>
  <c r="M144"/>
  <c r="K144"/>
  <c r="I144"/>
  <c r="R144" s="1"/>
  <c r="U144" s="1"/>
  <c r="Y144" s="1"/>
  <c r="Z144" s="1"/>
  <c r="AA144" s="1"/>
  <c r="G144"/>
  <c r="Q143"/>
  <c r="O143"/>
  <c r="M143"/>
  <c r="K143"/>
  <c r="R143" s="1"/>
  <c r="I143"/>
  <c r="G143"/>
  <c r="Q142"/>
  <c r="O142"/>
  <c r="M142"/>
  <c r="K142"/>
  <c r="I142"/>
  <c r="G142"/>
  <c r="Q141"/>
  <c r="O141"/>
  <c r="M141"/>
  <c r="K141"/>
  <c r="R141" s="1"/>
  <c r="I141"/>
  <c r="G141"/>
  <c r="Q140"/>
  <c r="O140"/>
  <c r="M140"/>
  <c r="K140"/>
  <c r="I140"/>
  <c r="G140"/>
  <c r="Q139"/>
  <c r="O139"/>
  <c r="M139"/>
  <c r="K139"/>
  <c r="R139" s="1"/>
  <c r="I139"/>
  <c r="G139"/>
  <c r="Q138"/>
  <c r="O138"/>
  <c r="M138"/>
  <c r="K138"/>
  <c r="I138"/>
  <c r="R138" s="1"/>
  <c r="U138" s="1"/>
  <c r="Y138" s="1"/>
  <c r="Z138" s="1"/>
  <c r="AA138" s="1"/>
  <c r="G138"/>
  <c r="Q137"/>
  <c r="O137"/>
  <c r="M137"/>
  <c r="K137"/>
  <c r="R137" s="1"/>
  <c r="I137"/>
  <c r="G137"/>
  <c r="S136"/>
  <c r="Q136"/>
  <c r="O136"/>
  <c r="M136"/>
  <c r="K136"/>
  <c r="I136"/>
  <c r="R136" s="1"/>
  <c r="U136" s="1"/>
  <c r="Y136" s="1"/>
  <c r="Z136" s="1"/>
  <c r="AA136" s="1"/>
  <c r="G136"/>
  <c r="Q135"/>
  <c r="O135"/>
  <c r="M135"/>
  <c r="K135"/>
  <c r="R135" s="1"/>
  <c r="I135"/>
  <c r="G135"/>
  <c r="Q134"/>
  <c r="O134"/>
  <c r="M134"/>
  <c r="K134"/>
  <c r="I134"/>
  <c r="G134"/>
  <c r="Q133"/>
  <c r="O133"/>
  <c r="M133"/>
  <c r="K133"/>
  <c r="R133" s="1"/>
  <c r="I133"/>
  <c r="G133"/>
  <c r="Q132"/>
  <c r="O132"/>
  <c r="M132"/>
  <c r="K132"/>
  <c r="I132"/>
  <c r="G132"/>
  <c r="Q131"/>
  <c r="O131"/>
  <c r="M131"/>
  <c r="K131"/>
  <c r="R131" s="1"/>
  <c r="I131"/>
  <c r="G131"/>
  <c r="Q130"/>
  <c r="O130"/>
  <c r="M130"/>
  <c r="K130"/>
  <c r="I130"/>
  <c r="R130" s="1"/>
  <c r="U130" s="1"/>
  <c r="Y130" s="1"/>
  <c r="Z130" s="1"/>
  <c r="AA130" s="1"/>
  <c r="G130"/>
  <c r="Q129"/>
  <c r="O129"/>
  <c r="M129"/>
  <c r="K129"/>
  <c r="R129" s="1"/>
  <c r="I129"/>
  <c r="G129"/>
  <c r="S128"/>
  <c r="Q128"/>
  <c r="O128"/>
  <c r="M128"/>
  <c r="K128"/>
  <c r="I128"/>
  <c r="R128" s="1"/>
  <c r="U128" s="1"/>
  <c r="Y128" s="1"/>
  <c r="Z128" s="1"/>
  <c r="AA128" s="1"/>
  <c r="G128"/>
  <c r="Q127"/>
  <c r="O127"/>
  <c r="M127"/>
  <c r="K127"/>
  <c r="R127" s="1"/>
  <c r="I127"/>
  <c r="G127"/>
  <c r="Q126"/>
  <c r="O126"/>
  <c r="M126"/>
  <c r="K126"/>
  <c r="I126"/>
  <c r="G126"/>
  <c r="Q125"/>
  <c r="O125"/>
  <c r="M125"/>
  <c r="K125"/>
  <c r="R125" s="1"/>
  <c r="I125"/>
  <c r="G125"/>
  <c r="Q124"/>
  <c r="O124"/>
  <c r="M124"/>
  <c r="K124"/>
  <c r="I124"/>
  <c r="G124"/>
  <c r="Q123"/>
  <c r="O123"/>
  <c r="M123"/>
  <c r="K123"/>
  <c r="R123" s="1"/>
  <c r="I123"/>
  <c r="G123"/>
  <c r="Q122"/>
  <c r="O122"/>
  <c r="M122"/>
  <c r="K122"/>
  <c r="I122"/>
  <c r="R122" s="1"/>
  <c r="U122" s="1"/>
  <c r="Y122" s="1"/>
  <c r="Z122" s="1"/>
  <c r="AA122" s="1"/>
  <c r="G122"/>
  <c r="Q121"/>
  <c r="O121"/>
  <c r="M121"/>
  <c r="K121"/>
  <c r="R121" s="1"/>
  <c r="I121"/>
  <c r="G121"/>
  <c r="S120"/>
  <c r="Q120"/>
  <c r="O120"/>
  <c r="M120"/>
  <c r="K120"/>
  <c r="I120"/>
  <c r="R120" s="1"/>
  <c r="U120" s="1"/>
  <c r="Y120" s="1"/>
  <c r="Z120" s="1"/>
  <c r="AA120" s="1"/>
  <c r="G120"/>
  <c r="Q119"/>
  <c r="O119"/>
  <c r="M119"/>
  <c r="K119"/>
  <c r="R119" s="1"/>
  <c r="I119"/>
  <c r="G119"/>
  <c r="Q118"/>
  <c r="O118"/>
  <c r="M118"/>
  <c r="K118"/>
  <c r="I118"/>
  <c r="G118"/>
  <c r="Q117"/>
  <c r="O117"/>
  <c r="M117"/>
  <c r="K117"/>
  <c r="R117" s="1"/>
  <c r="I117"/>
  <c r="G117"/>
  <c r="Q116"/>
  <c r="O116"/>
  <c r="M116"/>
  <c r="K116"/>
  <c r="I116"/>
  <c r="G116"/>
  <c r="Q115"/>
  <c r="O115"/>
  <c r="M115"/>
  <c r="K115"/>
  <c r="R115" s="1"/>
  <c r="I115"/>
  <c r="G115"/>
  <c r="Q114"/>
  <c r="O114"/>
  <c r="M114"/>
  <c r="K114"/>
  <c r="I114"/>
  <c r="R114" s="1"/>
  <c r="U114" s="1"/>
  <c r="Y114" s="1"/>
  <c r="Z114" s="1"/>
  <c r="AA114" s="1"/>
  <c r="G114"/>
  <c r="Q113"/>
  <c r="O113"/>
  <c r="M113"/>
  <c r="K113"/>
  <c r="R113" s="1"/>
  <c r="I113"/>
  <c r="G113"/>
  <c r="S112"/>
  <c r="Q112"/>
  <c r="O112"/>
  <c r="M112"/>
  <c r="K112"/>
  <c r="I112"/>
  <c r="R112" s="1"/>
  <c r="U112" s="1"/>
  <c r="Y112" s="1"/>
  <c r="Z112" s="1"/>
  <c r="AA112" s="1"/>
  <c r="G112"/>
  <c r="Q111"/>
  <c r="O111"/>
  <c r="M111"/>
  <c r="K111"/>
  <c r="R111" s="1"/>
  <c r="I111"/>
  <c r="G111"/>
  <c r="Q110"/>
  <c r="O110"/>
  <c r="M110"/>
  <c r="K110"/>
  <c r="I110"/>
  <c r="G110"/>
  <c r="Q109"/>
  <c r="O109"/>
  <c r="M109"/>
  <c r="K109"/>
  <c r="R109" s="1"/>
  <c r="I109"/>
  <c r="G109"/>
  <c r="Q108"/>
  <c r="O108"/>
  <c r="M108"/>
  <c r="K108"/>
  <c r="I108"/>
  <c r="G108"/>
  <c r="Q107"/>
  <c r="O107"/>
  <c r="M107"/>
  <c r="K107"/>
  <c r="R107" s="1"/>
  <c r="I107"/>
  <c r="G107"/>
  <c r="Q106"/>
  <c r="O106"/>
  <c r="M106"/>
  <c r="K106"/>
  <c r="I106"/>
  <c r="R106" s="1"/>
  <c r="U106" s="1"/>
  <c r="Y106" s="1"/>
  <c r="Z106" s="1"/>
  <c r="AA106" s="1"/>
  <c r="G106"/>
  <c r="Q105"/>
  <c r="O105"/>
  <c r="M105"/>
  <c r="K105"/>
  <c r="R105" s="1"/>
  <c r="I105"/>
  <c r="G105"/>
  <c r="S104"/>
  <c r="Q104"/>
  <c r="O104"/>
  <c r="M104"/>
  <c r="K104"/>
  <c r="I104"/>
  <c r="R104" s="1"/>
  <c r="U104" s="1"/>
  <c r="Y104" s="1"/>
  <c r="Z104" s="1"/>
  <c r="AA104" s="1"/>
  <c r="G104"/>
  <c r="Q103"/>
  <c r="O103"/>
  <c r="M103"/>
  <c r="K103"/>
  <c r="R103" s="1"/>
  <c r="I103"/>
  <c r="G103"/>
  <c r="Q102"/>
  <c r="O102"/>
  <c r="M102"/>
  <c r="K102"/>
  <c r="I102"/>
  <c r="G102"/>
  <c r="Q101"/>
  <c r="O101"/>
  <c r="M101"/>
  <c r="K101"/>
  <c r="R101" s="1"/>
  <c r="I101"/>
  <c r="G101"/>
  <c r="Q100"/>
  <c r="O100"/>
  <c r="M100"/>
  <c r="K100"/>
  <c r="I100"/>
  <c r="G100"/>
  <c r="Q99"/>
  <c r="O99"/>
  <c r="M99"/>
  <c r="K99"/>
  <c r="R99" s="1"/>
  <c r="I99"/>
  <c r="G99"/>
  <c r="Q98"/>
  <c r="O98"/>
  <c r="M98"/>
  <c r="K98"/>
  <c r="I98"/>
  <c r="R98" s="1"/>
  <c r="U98" s="1"/>
  <c r="Y98" s="1"/>
  <c r="Z98" s="1"/>
  <c r="AA98" s="1"/>
  <c r="G98"/>
  <c r="Q97"/>
  <c r="O97"/>
  <c r="M97"/>
  <c r="K97"/>
  <c r="R97" s="1"/>
  <c r="I97"/>
  <c r="G97"/>
  <c r="S96"/>
  <c r="Q96"/>
  <c r="O96"/>
  <c r="M96"/>
  <c r="K96"/>
  <c r="I96"/>
  <c r="R96" s="1"/>
  <c r="U96" s="1"/>
  <c r="Y96" s="1"/>
  <c r="Z96" s="1"/>
  <c r="AA96" s="1"/>
  <c r="G96"/>
  <c r="Q95"/>
  <c r="O95"/>
  <c r="M95"/>
  <c r="K95"/>
  <c r="R95" s="1"/>
  <c r="I95"/>
  <c r="G95"/>
  <c r="Q94"/>
  <c r="O94"/>
  <c r="M94"/>
  <c r="K94"/>
  <c r="I94"/>
  <c r="G94"/>
  <c r="Q93"/>
  <c r="O93"/>
  <c r="M93"/>
  <c r="K93"/>
  <c r="R93" s="1"/>
  <c r="I93"/>
  <c r="G93"/>
  <c r="Q92"/>
  <c r="O92"/>
  <c r="M92"/>
  <c r="K92"/>
  <c r="I92"/>
  <c r="G92"/>
  <c r="Q91"/>
  <c r="O91"/>
  <c r="M91"/>
  <c r="K91"/>
  <c r="R91" s="1"/>
  <c r="I91"/>
  <c r="G91"/>
  <c r="Q90"/>
  <c r="O90"/>
  <c r="M90"/>
  <c r="K90"/>
  <c r="I90"/>
  <c r="R90" s="1"/>
  <c r="U90" s="1"/>
  <c r="Y90" s="1"/>
  <c r="Z90" s="1"/>
  <c r="AA90" s="1"/>
  <c r="G90"/>
  <c r="Q89"/>
  <c r="O89"/>
  <c r="M89"/>
  <c r="K89"/>
  <c r="R89" s="1"/>
  <c r="I89"/>
  <c r="G89"/>
  <c r="S88"/>
  <c r="Q88"/>
  <c r="O88"/>
  <c r="M88"/>
  <c r="K88"/>
  <c r="I88"/>
  <c r="R88" s="1"/>
  <c r="U88" s="1"/>
  <c r="Y88" s="1"/>
  <c r="Z88" s="1"/>
  <c r="AA88" s="1"/>
  <c r="G88"/>
  <c r="Q87"/>
  <c r="O87"/>
  <c r="M87"/>
  <c r="K87"/>
  <c r="R87" s="1"/>
  <c r="I87"/>
  <c r="G87"/>
  <c r="Q86"/>
  <c r="O86"/>
  <c r="M86"/>
  <c r="K86"/>
  <c r="I86"/>
  <c r="G86"/>
  <c r="Q85"/>
  <c r="O85"/>
  <c r="M85"/>
  <c r="K85"/>
  <c r="R85" s="1"/>
  <c r="I85"/>
  <c r="G85"/>
  <c r="Q84"/>
  <c r="O84"/>
  <c r="M84"/>
  <c r="K84"/>
  <c r="I84"/>
  <c r="G84"/>
  <c r="Q82"/>
  <c r="O82"/>
  <c r="M82"/>
  <c r="K82"/>
  <c r="R82" s="1"/>
  <c r="I82"/>
  <c r="G82"/>
  <c r="Q81"/>
  <c r="O81"/>
  <c r="M81"/>
  <c r="K81"/>
  <c r="I81"/>
  <c r="R81" s="1"/>
  <c r="U81" s="1"/>
  <c r="Y81" s="1"/>
  <c r="Z81" s="1"/>
  <c r="AA81" s="1"/>
  <c r="G81"/>
  <c r="Q80"/>
  <c r="O80"/>
  <c r="M80"/>
  <c r="K80"/>
  <c r="R80" s="1"/>
  <c r="I80"/>
  <c r="G80"/>
  <c r="S79"/>
  <c r="Q79"/>
  <c r="O79"/>
  <c r="M79"/>
  <c r="K79"/>
  <c r="I79"/>
  <c r="R79" s="1"/>
  <c r="U79" s="1"/>
  <c r="Y79" s="1"/>
  <c r="Z79" s="1"/>
  <c r="AA79" s="1"/>
  <c r="G79"/>
  <c r="Q78"/>
  <c r="O78"/>
  <c r="M78"/>
  <c r="K78"/>
  <c r="R78" s="1"/>
  <c r="I78"/>
  <c r="G78"/>
  <c r="Q77"/>
  <c r="O77"/>
  <c r="M77"/>
  <c r="K77"/>
  <c r="I77"/>
  <c r="G77"/>
  <c r="Q76"/>
  <c r="O76"/>
  <c r="M76"/>
  <c r="K76"/>
  <c r="R76" s="1"/>
  <c r="I76"/>
  <c r="G76"/>
  <c r="Q75"/>
  <c r="O75"/>
  <c r="M75"/>
  <c r="K75"/>
  <c r="I75"/>
  <c r="G75"/>
  <c r="Q74"/>
  <c r="O74"/>
  <c r="M74"/>
  <c r="K74"/>
  <c r="R74" s="1"/>
  <c r="I74"/>
  <c r="G74"/>
  <c r="Q73"/>
  <c r="O73"/>
  <c r="M73"/>
  <c r="K73"/>
  <c r="I73"/>
  <c r="R73" s="1"/>
  <c r="U73" s="1"/>
  <c r="Y73" s="1"/>
  <c r="Z73" s="1"/>
  <c r="AA73" s="1"/>
  <c r="G73"/>
  <c r="Q72"/>
  <c r="O72"/>
  <c r="M72"/>
  <c r="K72"/>
  <c r="R72" s="1"/>
  <c r="I72"/>
  <c r="G72"/>
  <c r="S71"/>
  <c r="Q71"/>
  <c r="O71"/>
  <c r="M71"/>
  <c r="K71"/>
  <c r="I71"/>
  <c r="R71" s="1"/>
  <c r="U71" s="1"/>
  <c r="Y71" s="1"/>
  <c r="Z71" s="1"/>
  <c r="AA71" s="1"/>
  <c r="G71"/>
  <c r="Q70"/>
  <c r="O70"/>
  <c r="M70"/>
  <c r="K70"/>
  <c r="I70"/>
  <c r="R70" s="1"/>
  <c r="G70"/>
  <c r="Q69"/>
  <c r="O69"/>
  <c r="M69"/>
  <c r="K69"/>
  <c r="I69"/>
  <c r="G69"/>
  <c r="Q68"/>
  <c r="O68"/>
  <c r="M68"/>
  <c r="K68"/>
  <c r="R68" s="1"/>
  <c r="I68"/>
  <c r="G68"/>
  <c r="Q67"/>
  <c r="O67"/>
  <c r="M67"/>
  <c r="K67"/>
  <c r="R67" s="1"/>
  <c r="I67"/>
  <c r="G67"/>
  <c r="Q66"/>
  <c r="O66"/>
  <c r="M66"/>
  <c r="K66"/>
  <c r="R66" s="1"/>
  <c r="I66"/>
  <c r="G66"/>
  <c r="Q65"/>
  <c r="O65"/>
  <c r="M65"/>
  <c r="K65"/>
  <c r="I65"/>
  <c r="G65"/>
  <c r="Q64"/>
  <c r="O64"/>
  <c r="M64"/>
  <c r="K64"/>
  <c r="R64" s="1"/>
  <c r="I64"/>
  <c r="G64"/>
  <c r="Q63"/>
  <c r="O63"/>
  <c r="M63"/>
  <c r="K63"/>
  <c r="I63"/>
  <c r="R63" s="1"/>
  <c r="G63"/>
  <c r="Q62"/>
  <c r="O62"/>
  <c r="M62"/>
  <c r="K62"/>
  <c r="I62"/>
  <c r="R62" s="1"/>
  <c r="G62"/>
  <c r="S61"/>
  <c r="Q61"/>
  <c r="O61"/>
  <c r="M61"/>
  <c r="K61"/>
  <c r="I61"/>
  <c r="R61" s="1"/>
  <c r="U61" s="1"/>
  <c r="Y61" s="1"/>
  <c r="Z61" s="1"/>
  <c r="AA61" s="1"/>
  <c r="G61"/>
  <c r="Q60"/>
  <c r="O60"/>
  <c r="M60"/>
  <c r="K60"/>
  <c r="R60" s="1"/>
  <c r="I60"/>
  <c r="G60"/>
  <c r="Q59"/>
  <c r="O59"/>
  <c r="M59"/>
  <c r="M343" s="1"/>
  <c r="K59"/>
  <c r="R59" s="1"/>
  <c r="I59"/>
  <c r="G59"/>
  <c r="Q58"/>
  <c r="O58"/>
  <c r="M58"/>
  <c r="K58"/>
  <c r="I58"/>
  <c r="G58"/>
  <c r="R58" s="1"/>
  <c r="Q57"/>
  <c r="O57"/>
  <c r="M57"/>
  <c r="K57"/>
  <c r="R57" s="1"/>
  <c r="I57"/>
  <c r="G57"/>
  <c r="Q56"/>
  <c r="O56"/>
  <c r="M56"/>
  <c r="K56"/>
  <c r="I56"/>
  <c r="G56"/>
  <c r="R56" s="1"/>
  <c r="Q55"/>
  <c r="O55"/>
  <c r="M55"/>
  <c r="K55"/>
  <c r="R55" s="1"/>
  <c r="I55"/>
  <c r="G55"/>
  <c r="Q54"/>
  <c r="O54"/>
  <c r="M54"/>
  <c r="K54"/>
  <c r="I54"/>
  <c r="G54"/>
  <c r="R54" s="1"/>
  <c r="Q53"/>
  <c r="O53"/>
  <c r="M53"/>
  <c r="K53"/>
  <c r="R53" s="1"/>
  <c r="I53"/>
  <c r="G53"/>
  <c r="Q52"/>
  <c r="O52"/>
  <c r="M52"/>
  <c r="K52"/>
  <c r="I52"/>
  <c r="G52"/>
  <c r="R52" s="1"/>
  <c r="Q51"/>
  <c r="O51"/>
  <c r="M51"/>
  <c r="K51"/>
  <c r="R51" s="1"/>
  <c r="I51"/>
  <c r="G51"/>
  <c r="Q50"/>
  <c r="O50"/>
  <c r="M50"/>
  <c r="K50"/>
  <c r="I50"/>
  <c r="G50"/>
  <c r="R50" s="1"/>
  <c r="Q49"/>
  <c r="O49"/>
  <c r="M49"/>
  <c r="K49"/>
  <c r="R49" s="1"/>
  <c r="I49"/>
  <c r="G49"/>
  <c r="Q48"/>
  <c r="O48"/>
  <c r="M48"/>
  <c r="K48"/>
  <c r="I48"/>
  <c r="G48"/>
  <c r="R48" s="1"/>
  <c r="Q47"/>
  <c r="O47"/>
  <c r="M47"/>
  <c r="K47"/>
  <c r="R47" s="1"/>
  <c r="I47"/>
  <c r="G47"/>
  <c r="Q46"/>
  <c r="O46"/>
  <c r="M46"/>
  <c r="K46"/>
  <c r="I46"/>
  <c r="G46"/>
  <c r="R46" s="1"/>
  <c r="Q45"/>
  <c r="O45"/>
  <c r="M45"/>
  <c r="K45"/>
  <c r="R45" s="1"/>
  <c r="I45"/>
  <c r="G45"/>
  <c r="Q44"/>
  <c r="O44"/>
  <c r="M44"/>
  <c r="K44"/>
  <c r="I44"/>
  <c r="G44"/>
  <c r="R44" s="1"/>
  <c r="Q43"/>
  <c r="O43"/>
  <c r="M43"/>
  <c r="K43"/>
  <c r="R43" s="1"/>
  <c r="I43"/>
  <c r="G43"/>
  <c r="Q42"/>
  <c r="O42"/>
  <c r="M42"/>
  <c r="K42"/>
  <c r="I42"/>
  <c r="G42"/>
  <c r="R42" s="1"/>
  <c r="Q41"/>
  <c r="O41"/>
  <c r="M41"/>
  <c r="K41"/>
  <c r="R41" s="1"/>
  <c r="I41"/>
  <c r="G41"/>
  <c r="Q40"/>
  <c r="O40"/>
  <c r="M40"/>
  <c r="K40"/>
  <c r="I40"/>
  <c r="G40"/>
  <c r="R40" s="1"/>
  <c r="Q39"/>
  <c r="O39"/>
  <c r="M39"/>
  <c r="K39"/>
  <c r="R39" s="1"/>
  <c r="I39"/>
  <c r="G39"/>
  <c r="Q38"/>
  <c r="O38"/>
  <c r="M38"/>
  <c r="K38"/>
  <c r="I38"/>
  <c r="G38"/>
  <c r="R38" s="1"/>
  <c r="Q37"/>
  <c r="O37"/>
  <c r="M37"/>
  <c r="K37"/>
  <c r="R37" s="1"/>
  <c r="I37"/>
  <c r="G37"/>
  <c r="Q36"/>
  <c r="O36"/>
  <c r="M36"/>
  <c r="K36"/>
  <c r="I36"/>
  <c r="G36"/>
  <c r="R36" s="1"/>
  <c r="Q35"/>
  <c r="O35"/>
  <c r="M35"/>
  <c r="K35"/>
  <c r="R35" s="1"/>
  <c r="I35"/>
  <c r="G35"/>
  <c r="Q34"/>
  <c r="O34"/>
  <c r="M34"/>
  <c r="K34"/>
  <c r="I34"/>
  <c r="G34"/>
  <c r="R34" s="1"/>
  <c r="Q33"/>
  <c r="O33"/>
  <c r="M33"/>
  <c r="K33"/>
  <c r="R33" s="1"/>
  <c r="I33"/>
  <c r="G33"/>
  <c r="Q32"/>
  <c r="O32"/>
  <c r="M32"/>
  <c r="K32"/>
  <c r="I32"/>
  <c r="G32"/>
  <c r="R32" s="1"/>
  <c r="Q31"/>
  <c r="O31"/>
  <c r="M31"/>
  <c r="K31"/>
  <c r="R31" s="1"/>
  <c r="I31"/>
  <c r="G31"/>
  <c r="Q30"/>
  <c r="O30"/>
  <c r="M30"/>
  <c r="K30"/>
  <c r="I30"/>
  <c r="G30"/>
  <c r="R30" s="1"/>
  <c r="Q29"/>
  <c r="O29"/>
  <c r="M29"/>
  <c r="K29"/>
  <c r="R29" s="1"/>
  <c r="I29"/>
  <c r="G29"/>
  <c r="Q28"/>
  <c r="O28"/>
  <c r="M28"/>
  <c r="K28"/>
  <c r="I28"/>
  <c r="G28"/>
  <c r="R28" s="1"/>
  <c r="Q27"/>
  <c r="O27"/>
  <c r="M27"/>
  <c r="K27"/>
  <c r="R27" s="1"/>
  <c r="I27"/>
  <c r="G27"/>
  <c r="Q26"/>
  <c r="O26"/>
  <c r="M26"/>
  <c r="K26"/>
  <c r="I26"/>
  <c r="G26"/>
  <c r="R26" s="1"/>
  <c r="Q25"/>
  <c r="O25"/>
  <c r="M25"/>
  <c r="K25"/>
  <c r="R25" s="1"/>
  <c r="I25"/>
  <c r="G25"/>
  <c r="Q24"/>
  <c r="O24"/>
  <c r="M24"/>
  <c r="K24"/>
  <c r="I24"/>
  <c r="G24"/>
  <c r="R24" s="1"/>
  <c r="Q23"/>
  <c r="O23"/>
  <c r="M23"/>
  <c r="K23"/>
  <c r="R23" s="1"/>
  <c r="I23"/>
  <c r="G23"/>
  <c r="Q22"/>
  <c r="O22"/>
  <c r="M22"/>
  <c r="K22"/>
  <c r="I22"/>
  <c r="G22"/>
  <c r="R22" s="1"/>
  <c r="Q21"/>
  <c r="O21"/>
  <c r="M21"/>
  <c r="K21"/>
  <c r="R21" s="1"/>
  <c r="I21"/>
  <c r="G21"/>
  <c r="Q20"/>
  <c r="O20"/>
  <c r="M20"/>
  <c r="K20"/>
  <c r="I20"/>
  <c r="G20"/>
  <c r="R20" s="1"/>
  <c r="Q19"/>
  <c r="O19"/>
  <c r="M19"/>
  <c r="K19"/>
  <c r="R19" s="1"/>
  <c r="I19"/>
  <c r="G19"/>
  <c r="Q18"/>
  <c r="O18"/>
  <c r="M18"/>
  <c r="K18"/>
  <c r="I18"/>
  <c r="G18"/>
  <c r="R18" s="1"/>
  <c r="Q17"/>
  <c r="O17"/>
  <c r="M17"/>
  <c r="K17"/>
  <c r="R17" s="1"/>
  <c r="I17"/>
  <c r="G17"/>
  <c r="Q16"/>
  <c r="O16"/>
  <c r="M16"/>
  <c r="K16"/>
  <c r="I16"/>
  <c r="G16"/>
  <c r="R16" s="1"/>
  <c r="Q15"/>
  <c r="O15"/>
  <c r="M15"/>
  <c r="K15"/>
  <c r="R15" s="1"/>
  <c r="I15"/>
  <c r="G15"/>
  <c r="Q14"/>
  <c r="O14"/>
  <c r="M14"/>
  <c r="K14"/>
  <c r="I14"/>
  <c r="G14"/>
  <c r="R14" s="1"/>
  <c r="Q13"/>
  <c r="O13"/>
  <c r="M13"/>
  <c r="K13"/>
  <c r="R13" s="1"/>
  <c r="I13"/>
  <c r="G13"/>
  <c r="Q12"/>
  <c r="O12"/>
  <c r="O343" s="1"/>
  <c r="M12"/>
  <c r="K12"/>
  <c r="I12"/>
  <c r="G12"/>
  <c r="G343" s="1"/>
  <c r="Y11"/>
  <c r="Z11" s="1"/>
  <c r="X10"/>
  <c r="X343" s="1"/>
  <c r="U346" s="1"/>
  <c r="W10"/>
  <c r="W343" s="1"/>
  <c r="T346" s="1"/>
  <c r="V10"/>
  <c r="E10"/>
  <c r="E343" s="1"/>
  <c r="D10"/>
  <c r="C10"/>
  <c r="C343" s="1"/>
  <c r="S13" l="1"/>
  <c r="U13"/>
  <c r="Y13" s="1"/>
  <c r="Z13" s="1"/>
  <c r="AA13" s="1"/>
  <c r="S14"/>
  <c r="U14"/>
  <c r="Y14" s="1"/>
  <c r="Z14" s="1"/>
  <c r="AA14" s="1"/>
  <c r="S15"/>
  <c r="U15"/>
  <c r="Y15" s="1"/>
  <c r="Z15" s="1"/>
  <c r="AA15" s="1"/>
  <c r="S16"/>
  <c r="U16"/>
  <c r="Y16" s="1"/>
  <c r="Z16" s="1"/>
  <c r="AA16" s="1"/>
  <c r="S17"/>
  <c r="U17"/>
  <c r="Y17" s="1"/>
  <c r="Z17" s="1"/>
  <c r="AA17" s="1"/>
  <c r="S18"/>
  <c r="U18"/>
  <c r="Y18" s="1"/>
  <c r="Z18" s="1"/>
  <c r="AA18" s="1"/>
  <c r="S19"/>
  <c r="U19"/>
  <c r="Y19" s="1"/>
  <c r="Z19" s="1"/>
  <c r="AA19" s="1"/>
  <c r="S20"/>
  <c r="U20"/>
  <c r="Y20" s="1"/>
  <c r="Z20" s="1"/>
  <c r="AA20" s="1"/>
  <c r="S21"/>
  <c r="U21"/>
  <c r="Y21" s="1"/>
  <c r="Z21" s="1"/>
  <c r="AA21" s="1"/>
  <c r="S22"/>
  <c r="U22"/>
  <c r="Y22" s="1"/>
  <c r="Z22" s="1"/>
  <c r="AA22" s="1"/>
  <c r="S23"/>
  <c r="U23"/>
  <c r="Y23" s="1"/>
  <c r="Z23" s="1"/>
  <c r="AA23" s="1"/>
  <c r="S24"/>
  <c r="U24"/>
  <c r="Y24" s="1"/>
  <c r="Z24" s="1"/>
  <c r="AA24" s="1"/>
  <c r="S25"/>
  <c r="U25"/>
  <c r="Y25" s="1"/>
  <c r="Z25" s="1"/>
  <c r="AA25" s="1"/>
  <c r="S26"/>
  <c r="U26"/>
  <c r="Y26" s="1"/>
  <c r="Z26" s="1"/>
  <c r="AA26" s="1"/>
  <c r="S27"/>
  <c r="U27"/>
  <c r="Y27" s="1"/>
  <c r="Z27" s="1"/>
  <c r="AA27" s="1"/>
  <c r="S28"/>
  <c r="U28"/>
  <c r="Y28" s="1"/>
  <c r="Z28" s="1"/>
  <c r="AA28" s="1"/>
  <c r="S29"/>
  <c r="U29"/>
  <c r="Y29" s="1"/>
  <c r="Z29" s="1"/>
  <c r="AA29" s="1"/>
  <c r="S30"/>
  <c r="U30"/>
  <c r="Y30" s="1"/>
  <c r="Z30" s="1"/>
  <c r="AA30" s="1"/>
  <c r="S31"/>
  <c r="U31"/>
  <c r="Y31" s="1"/>
  <c r="Z31" s="1"/>
  <c r="AA31" s="1"/>
  <c r="S32"/>
  <c r="U32"/>
  <c r="Y32" s="1"/>
  <c r="Z32" s="1"/>
  <c r="AA32" s="1"/>
  <c r="S33"/>
  <c r="U33"/>
  <c r="Y33" s="1"/>
  <c r="Z33" s="1"/>
  <c r="AA33" s="1"/>
  <c r="S34"/>
  <c r="U34"/>
  <c r="Y34" s="1"/>
  <c r="Z34" s="1"/>
  <c r="AA34" s="1"/>
  <c r="S35"/>
  <c r="U35"/>
  <c r="Y35" s="1"/>
  <c r="Z35" s="1"/>
  <c r="AA35" s="1"/>
  <c r="S36"/>
  <c r="U36"/>
  <c r="Y36" s="1"/>
  <c r="Z36" s="1"/>
  <c r="AA36" s="1"/>
  <c r="S37"/>
  <c r="U37"/>
  <c r="Y37" s="1"/>
  <c r="Z37" s="1"/>
  <c r="AA37" s="1"/>
  <c r="S38"/>
  <c r="U38"/>
  <c r="Y38" s="1"/>
  <c r="Z38" s="1"/>
  <c r="AA38" s="1"/>
  <c r="S39"/>
  <c r="U39"/>
  <c r="Y39" s="1"/>
  <c r="Z39" s="1"/>
  <c r="AA39" s="1"/>
  <c r="S40"/>
  <c r="U40"/>
  <c r="Y40" s="1"/>
  <c r="Z40" s="1"/>
  <c r="AA40" s="1"/>
  <c r="S41"/>
  <c r="U41"/>
  <c r="Y41" s="1"/>
  <c r="Z41" s="1"/>
  <c r="AA41" s="1"/>
  <c r="S42"/>
  <c r="U42"/>
  <c r="Y42" s="1"/>
  <c r="Z42" s="1"/>
  <c r="AA42" s="1"/>
  <c r="S43"/>
  <c r="U43"/>
  <c r="Y43" s="1"/>
  <c r="Z43" s="1"/>
  <c r="AA43" s="1"/>
  <c r="S44"/>
  <c r="U44"/>
  <c r="Y44" s="1"/>
  <c r="Z44" s="1"/>
  <c r="AA44" s="1"/>
  <c r="S45"/>
  <c r="U45"/>
  <c r="Y45" s="1"/>
  <c r="Z45" s="1"/>
  <c r="AA45" s="1"/>
  <c r="S46"/>
  <c r="U46"/>
  <c r="Y46" s="1"/>
  <c r="Z46" s="1"/>
  <c r="AA46" s="1"/>
  <c r="S47"/>
  <c r="U47"/>
  <c r="Y47" s="1"/>
  <c r="Z47" s="1"/>
  <c r="AA47" s="1"/>
  <c r="S48"/>
  <c r="U48"/>
  <c r="Y48" s="1"/>
  <c r="Z48" s="1"/>
  <c r="AA48" s="1"/>
  <c r="S49"/>
  <c r="U49"/>
  <c r="Y49" s="1"/>
  <c r="Z49" s="1"/>
  <c r="AA49" s="1"/>
  <c r="S50"/>
  <c r="U50"/>
  <c r="Y50" s="1"/>
  <c r="Z50" s="1"/>
  <c r="AA50" s="1"/>
  <c r="S51"/>
  <c r="U51"/>
  <c r="Y51" s="1"/>
  <c r="Z51" s="1"/>
  <c r="AA51" s="1"/>
  <c r="S52"/>
  <c r="U52"/>
  <c r="Y52" s="1"/>
  <c r="Z52" s="1"/>
  <c r="AA52" s="1"/>
  <c r="S53"/>
  <c r="U53"/>
  <c r="Y53" s="1"/>
  <c r="Z53" s="1"/>
  <c r="AA53" s="1"/>
  <c r="S54"/>
  <c r="U54"/>
  <c r="Y54" s="1"/>
  <c r="Z54" s="1"/>
  <c r="AA54" s="1"/>
  <c r="S55"/>
  <c r="U55"/>
  <c r="Y55" s="1"/>
  <c r="Z55" s="1"/>
  <c r="AA55" s="1"/>
  <c r="S56"/>
  <c r="U56"/>
  <c r="Y56" s="1"/>
  <c r="Z56" s="1"/>
  <c r="AA56" s="1"/>
  <c r="S57"/>
  <c r="U57"/>
  <c r="Y57" s="1"/>
  <c r="Z57" s="1"/>
  <c r="AA57" s="1"/>
  <c r="U58"/>
  <c r="Y58" s="1"/>
  <c r="Z58" s="1"/>
  <c r="AA58" s="1"/>
  <c r="S58"/>
  <c r="U59"/>
  <c r="Y59" s="1"/>
  <c r="Z59" s="1"/>
  <c r="AA59" s="1"/>
  <c r="S59"/>
  <c r="U63"/>
  <c r="Y63" s="1"/>
  <c r="Z63" s="1"/>
  <c r="AA63" s="1"/>
  <c r="S63"/>
  <c r="U72"/>
  <c r="Y72" s="1"/>
  <c r="Z72" s="1"/>
  <c r="AA72" s="1"/>
  <c r="S72"/>
  <c r="U74"/>
  <c r="Y74" s="1"/>
  <c r="Z74" s="1"/>
  <c r="AA74" s="1"/>
  <c r="S74"/>
  <c r="U76"/>
  <c r="Y76" s="1"/>
  <c r="Z76" s="1"/>
  <c r="AA76" s="1"/>
  <c r="S76"/>
  <c r="U78"/>
  <c r="Y78" s="1"/>
  <c r="Z78" s="1"/>
  <c r="AA78" s="1"/>
  <c r="S78"/>
  <c r="U105"/>
  <c r="Y105" s="1"/>
  <c r="Z105" s="1"/>
  <c r="AA105" s="1"/>
  <c r="S105"/>
  <c r="U107"/>
  <c r="Y107" s="1"/>
  <c r="Z107" s="1"/>
  <c r="AA107" s="1"/>
  <c r="S107"/>
  <c r="U109"/>
  <c r="Y109" s="1"/>
  <c r="Z109" s="1"/>
  <c r="AA109" s="1"/>
  <c r="S109"/>
  <c r="U111"/>
  <c r="Y111" s="1"/>
  <c r="Z111" s="1"/>
  <c r="AA111" s="1"/>
  <c r="S111"/>
  <c r="U137"/>
  <c r="Y137" s="1"/>
  <c r="Z137" s="1"/>
  <c r="AA137" s="1"/>
  <c r="S137"/>
  <c r="U139"/>
  <c r="Y139" s="1"/>
  <c r="Z139" s="1"/>
  <c r="AA139" s="1"/>
  <c r="S139"/>
  <c r="U141"/>
  <c r="Y141" s="1"/>
  <c r="Z141" s="1"/>
  <c r="AA141" s="1"/>
  <c r="S141"/>
  <c r="U143"/>
  <c r="Y143" s="1"/>
  <c r="Z143" s="1"/>
  <c r="AA143" s="1"/>
  <c r="S143"/>
  <c r="U169"/>
  <c r="Y169" s="1"/>
  <c r="Z169" s="1"/>
  <c r="AA169" s="1"/>
  <c r="S169"/>
  <c r="U171"/>
  <c r="Y171" s="1"/>
  <c r="Z171" s="1"/>
  <c r="AA171" s="1"/>
  <c r="S171"/>
  <c r="U173"/>
  <c r="Y173" s="1"/>
  <c r="Z173" s="1"/>
  <c r="AA173" s="1"/>
  <c r="S173"/>
  <c r="U175"/>
  <c r="Y175" s="1"/>
  <c r="Z175" s="1"/>
  <c r="AA175" s="1"/>
  <c r="S175"/>
  <c r="U201"/>
  <c r="Y201" s="1"/>
  <c r="Z201" s="1"/>
  <c r="AA201" s="1"/>
  <c r="S201"/>
  <c r="U203"/>
  <c r="Y203" s="1"/>
  <c r="Z203" s="1"/>
  <c r="AA203" s="1"/>
  <c r="S203"/>
  <c r="U205"/>
  <c r="Y205" s="1"/>
  <c r="Z205" s="1"/>
  <c r="AA205" s="1"/>
  <c r="S205"/>
  <c r="U207"/>
  <c r="Y207" s="1"/>
  <c r="Z207" s="1"/>
  <c r="AA207" s="1"/>
  <c r="S207"/>
  <c r="S220"/>
  <c r="U220"/>
  <c r="Y220" s="1"/>
  <c r="Z220" s="1"/>
  <c r="AA220" s="1"/>
  <c r="S228"/>
  <c r="U228"/>
  <c r="Y228" s="1"/>
  <c r="Z228" s="1"/>
  <c r="AA228" s="1"/>
  <c r="S236"/>
  <c r="U236"/>
  <c r="Y236" s="1"/>
  <c r="Z236" s="1"/>
  <c r="AA236" s="1"/>
  <c r="S244"/>
  <c r="U244"/>
  <c r="Y244" s="1"/>
  <c r="Z244" s="1"/>
  <c r="AA244" s="1"/>
  <c r="S252"/>
  <c r="U252"/>
  <c r="Y252" s="1"/>
  <c r="Z252" s="1"/>
  <c r="AA252" s="1"/>
  <c r="S260"/>
  <c r="U260"/>
  <c r="Y260" s="1"/>
  <c r="Z260" s="1"/>
  <c r="AA260" s="1"/>
  <c r="S268"/>
  <c r="U268"/>
  <c r="Y268" s="1"/>
  <c r="Z268" s="1"/>
  <c r="AA268" s="1"/>
  <c r="S276"/>
  <c r="U276"/>
  <c r="Y276" s="1"/>
  <c r="Z276" s="1"/>
  <c r="AA276" s="1"/>
  <c r="S284"/>
  <c r="U284"/>
  <c r="Y284" s="1"/>
  <c r="Z284" s="1"/>
  <c r="AA284" s="1"/>
  <c r="S292"/>
  <c r="U292"/>
  <c r="Y292" s="1"/>
  <c r="Z292" s="1"/>
  <c r="AA292" s="1"/>
  <c r="S300"/>
  <c r="U300"/>
  <c r="Y300" s="1"/>
  <c r="Z300" s="1"/>
  <c r="AA300" s="1"/>
  <c r="S308"/>
  <c r="U308"/>
  <c r="Y308" s="1"/>
  <c r="Z308" s="1"/>
  <c r="AA308" s="1"/>
  <c r="S316"/>
  <c r="U316"/>
  <c r="Y316" s="1"/>
  <c r="Z316" s="1"/>
  <c r="AA316" s="1"/>
  <c r="S324"/>
  <c r="U324"/>
  <c r="Y324" s="1"/>
  <c r="Z324" s="1"/>
  <c r="AA324" s="1"/>
  <c r="S332"/>
  <c r="U332"/>
  <c r="Y332" s="1"/>
  <c r="Z332" s="1"/>
  <c r="AA332" s="1"/>
  <c r="S340"/>
  <c r="U340"/>
  <c r="Y340" s="1"/>
  <c r="Z340" s="1"/>
  <c r="AA340" s="1"/>
  <c r="AA11"/>
  <c r="U64"/>
  <c r="Y64" s="1"/>
  <c r="Z64" s="1"/>
  <c r="AA64" s="1"/>
  <c r="S64"/>
  <c r="U66"/>
  <c r="Y66" s="1"/>
  <c r="Z66" s="1"/>
  <c r="AA66" s="1"/>
  <c r="S66"/>
  <c r="U68"/>
  <c r="Y68" s="1"/>
  <c r="Z68" s="1"/>
  <c r="AA68" s="1"/>
  <c r="S68"/>
  <c r="U97"/>
  <c r="Y97" s="1"/>
  <c r="Z97" s="1"/>
  <c r="AA97" s="1"/>
  <c r="S97"/>
  <c r="U99"/>
  <c r="Y99" s="1"/>
  <c r="Z99" s="1"/>
  <c r="AA99" s="1"/>
  <c r="S99"/>
  <c r="U101"/>
  <c r="Y101" s="1"/>
  <c r="Z101" s="1"/>
  <c r="AA101" s="1"/>
  <c r="S101"/>
  <c r="U103"/>
  <c r="Y103" s="1"/>
  <c r="Z103" s="1"/>
  <c r="AA103" s="1"/>
  <c r="S103"/>
  <c r="U129"/>
  <c r="Y129" s="1"/>
  <c r="Z129" s="1"/>
  <c r="AA129" s="1"/>
  <c r="S129"/>
  <c r="U131"/>
  <c r="Y131" s="1"/>
  <c r="Z131" s="1"/>
  <c r="AA131" s="1"/>
  <c r="S131"/>
  <c r="U133"/>
  <c r="Y133" s="1"/>
  <c r="Z133" s="1"/>
  <c r="AA133" s="1"/>
  <c r="S133"/>
  <c r="U135"/>
  <c r="Y135" s="1"/>
  <c r="Z135" s="1"/>
  <c r="AA135" s="1"/>
  <c r="S135"/>
  <c r="U161"/>
  <c r="Y161" s="1"/>
  <c r="Z161" s="1"/>
  <c r="AA161" s="1"/>
  <c r="S161"/>
  <c r="U163"/>
  <c r="Y163" s="1"/>
  <c r="Z163" s="1"/>
  <c r="AA163" s="1"/>
  <c r="S163"/>
  <c r="U165"/>
  <c r="Y165" s="1"/>
  <c r="Z165" s="1"/>
  <c r="AA165" s="1"/>
  <c r="S165"/>
  <c r="U167"/>
  <c r="Y167" s="1"/>
  <c r="Z167" s="1"/>
  <c r="AA167" s="1"/>
  <c r="S167"/>
  <c r="U193"/>
  <c r="Y193" s="1"/>
  <c r="Z193" s="1"/>
  <c r="AA193" s="1"/>
  <c r="S193"/>
  <c r="U195"/>
  <c r="Y195" s="1"/>
  <c r="Z195" s="1"/>
  <c r="AA195" s="1"/>
  <c r="S195"/>
  <c r="U197"/>
  <c r="Y197" s="1"/>
  <c r="Z197" s="1"/>
  <c r="AA197" s="1"/>
  <c r="S197"/>
  <c r="U199"/>
  <c r="Y199" s="1"/>
  <c r="S199"/>
  <c r="U60"/>
  <c r="Y60" s="1"/>
  <c r="Z60" s="1"/>
  <c r="AA60" s="1"/>
  <c r="S60"/>
  <c r="U62"/>
  <c r="Y62" s="1"/>
  <c r="Z62" s="1"/>
  <c r="AA62" s="1"/>
  <c r="S62"/>
  <c r="U70"/>
  <c r="Y70" s="1"/>
  <c r="Z70" s="1"/>
  <c r="AA70" s="1"/>
  <c r="S70"/>
  <c r="U89"/>
  <c r="Y89" s="1"/>
  <c r="Z89" s="1"/>
  <c r="AA89" s="1"/>
  <c r="S89"/>
  <c r="U91"/>
  <c r="Y91" s="1"/>
  <c r="Z91" s="1"/>
  <c r="AA91" s="1"/>
  <c r="S91"/>
  <c r="U93"/>
  <c r="Y93" s="1"/>
  <c r="Z93" s="1"/>
  <c r="AA93" s="1"/>
  <c r="S93"/>
  <c r="U95"/>
  <c r="Y95" s="1"/>
  <c r="Z95" s="1"/>
  <c r="AA95" s="1"/>
  <c r="S95"/>
  <c r="U121"/>
  <c r="Y121" s="1"/>
  <c r="Z121" s="1"/>
  <c r="AA121" s="1"/>
  <c r="S121"/>
  <c r="U123"/>
  <c r="Y123" s="1"/>
  <c r="Z123" s="1"/>
  <c r="AA123" s="1"/>
  <c r="S123"/>
  <c r="U125"/>
  <c r="Y125" s="1"/>
  <c r="Z125" s="1"/>
  <c r="AA125" s="1"/>
  <c r="S125"/>
  <c r="U127"/>
  <c r="Y127" s="1"/>
  <c r="Z127" s="1"/>
  <c r="AA127" s="1"/>
  <c r="S127"/>
  <c r="U153"/>
  <c r="Y153" s="1"/>
  <c r="Z153" s="1"/>
  <c r="AA153" s="1"/>
  <c r="S153"/>
  <c r="U155"/>
  <c r="Y155" s="1"/>
  <c r="Z155" s="1"/>
  <c r="AA155" s="1"/>
  <c r="S155"/>
  <c r="U157"/>
  <c r="Y157" s="1"/>
  <c r="Z157" s="1"/>
  <c r="AA157" s="1"/>
  <c r="S157"/>
  <c r="U159"/>
  <c r="Y159" s="1"/>
  <c r="Z159" s="1"/>
  <c r="AA159" s="1"/>
  <c r="S159"/>
  <c r="U185"/>
  <c r="Y185" s="1"/>
  <c r="Z185" s="1"/>
  <c r="AA185" s="1"/>
  <c r="S185"/>
  <c r="U187"/>
  <c r="Y187" s="1"/>
  <c r="Z187" s="1"/>
  <c r="AA187" s="1"/>
  <c r="S187"/>
  <c r="U189"/>
  <c r="Y189" s="1"/>
  <c r="Z189" s="1"/>
  <c r="AA189" s="1"/>
  <c r="S189"/>
  <c r="U191"/>
  <c r="Y191" s="1"/>
  <c r="Z191" s="1"/>
  <c r="AA191" s="1"/>
  <c r="S191"/>
  <c r="U217"/>
  <c r="Y217" s="1"/>
  <c r="Z217" s="1"/>
  <c r="AA217" s="1"/>
  <c r="S217"/>
  <c r="S221"/>
  <c r="U221"/>
  <c r="Y221" s="1"/>
  <c r="Z221" s="1"/>
  <c r="AA221" s="1"/>
  <c r="S223"/>
  <c r="U223"/>
  <c r="Y223" s="1"/>
  <c r="Z223" s="1"/>
  <c r="AA223" s="1"/>
  <c r="S229"/>
  <c r="U229"/>
  <c r="Y229" s="1"/>
  <c r="Z229" s="1"/>
  <c r="AA229" s="1"/>
  <c r="S231"/>
  <c r="U231"/>
  <c r="Y231" s="1"/>
  <c r="Z231" s="1"/>
  <c r="AA231" s="1"/>
  <c r="S237"/>
  <c r="U237"/>
  <c r="Y237" s="1"/>
  <c r="Z237" s="1"/>
  <c r="AA237" s="1"/>
  <c r="S239"/>
  <c r="U239"/>
  <c r="Y239" s="1"/>
  <c r="Z239" s="1"/>
  <c r="AA239" s="1"/>
  <c r="S245"/>
  <c r="U245"/>
  <c r="Y245" s="1"/>
  <c r="Z245" s="1"/>
  <c r="AA245" s="1"/>
  <c r="S247"/>
  <c r="U247"/>
  <c r="Y247" s="1"/>
  <c r="Z247" s="1"/>
  <c r="AA247" s="1"/>
  <c r="S253"/>
  <c r="U253"/>
  <c r="Y253" s="1"/>
  <c r="Z253" s="1"/>
  <c r="AA253" s="1"/>
  <c r="S255"/>
  <c r="U255"/>
  <c r="Y255" s="1"/>
  <c r="Z255" s="1"/>
  <c r="AA255" s="1"/>
  <c r="S261"/>
  <c r="U261"/>
  <c r="Y261" s="1"/>
  <c r="Z261" s="1"/>
  <c r="AA261" s="1"/>
  <c r="S263"/>
  <c r="U263"/>
  <c r="Y263" s="1"/>
  <c r="Z263" s="1"/>
  <c r="AA263" s="1"/>
  <c r="S269"/>
  <c r="U269"/>
  <c r="Y269" s="1"/>
  <c r="Z269" s="1"/>
  <c r="AA269" s="1"/>
  <c r="S271"/>
  <c r="U271"/>
  <c r="Y271" s="1"/>
  <c r="Z271" s="1"/>
  <c r="AA271" s="1"/>
  <c r="S277"/>
  <c r="U277"/>
  <c r="Y277" s="1"/>
  <c r="Z277" s="1"/>
  <c r="AA277" s="1"/>
  <c r="S279"/>
  <c r="U279"/>
  <c r="Y279" s="1"/>
  <c r="Z279" s="1"/>
  <c r="AA279" s="1"/>
  <c r="S285"/>
  <c r="U285"/>
  <c r="Y285" s="1"/>
  <c r="Z285" s="1"/>
  <c r="AA285" s="1"/>
  <c r="S287"/>
  <c r="U287"/>
  <c r="Y287" s="1"/>
  <c r="Z287" s="1"/>
  <c r="AA287" s="1"/>
  <c r="S293"/>
  <c r="U293"/>
  <c r="Y293" s="1"/>
  <c r="Z293" s="1"/>
  <c r="AA293" s="1"/>
  <c r="S295"/>
  <c r="U295"/>
  <c r="Y295" s="1"/>
  <c r="Z295" s="1"/>
  <c r="AA295" s="1"/>
  <c r="S301"/>
  <c r="U301"/>
  <c r="Y301" s="1"/>
  <c r="Z301" s="1"/>
  <c r="AA301" s="1"/>
  <c r="S303"/>
  <c r="U303"/>
  <c r="Y303" s="1"/>
  <c r="Z303" s="1"/>
  <c r="AA303" s="1"/>
  <c r="S309"/>
  <c r="U309"/>
  <c r="Y309" s="1"/>
  <c r="Z309" s="1"/>
  <c r="AA309" s="1"/>
  <c r="S311"/>
  <c r="U311"/>
  <c r="Y311" s="1"/>
  <c r="Z311" s="1"/>
  <c r="AA311" s="1"/>
  <c r="S317"/>
  <c r="U317"/>
  <c r="Y317" s="1"/>
  <c r="Z317" s="1"/>
  <c r="AA317" s="1"/>
  <c r="S319"/>
  <c r="U319"/>
  <c r="Y319" s="1"/>
  <c r="Z319" s="1"/>
  <c r="AA319" s="1"/>
  <c r="S325"/>
  <c r="U325"/>
  <c r="Y325" s="1"/>
  <c r="Z325" s="1"/>
  <c r="AA325" s="1"/>
  <c r="S327"/>
  <c r="U327"/>
  <c r="Y327" s="1"/>
  <c r="Z327" s="1"/>
  <c r="AA327" s="1"/>
  <c r="S333"/>
  <c r="U333"/>
  <c r="Y333" s="1"/>
  <c r="Z333" s="1"/>
  <c r="AA333" s="1"/>
  <c r="S335"/>
  <c r="U335"/>
  <c r="Y335" s="1"/>
  <c r="Z335" s="1"/>
  <c r="AA335" s="1"/>
  <c r="S341"/>
  <c r="U341"/>
  <c r="Y341" s="1"/>
  <c r="Z341" s="1"/>
  <c r="AA341" s="1"/>
  <c r="U67"/>
  <c r="Y67" s="1"/>
  <c r="Z67" s="1"/>
  <c r="AA67" s="1"/>
  <c r="S67"/>
  <c r="U80"/>
  <c r="Y80" s="1"/>
  <c r="Z80" s="1"/>
  <c r="AA80" s="1"/>
  <c r="S80"/>
  <c r="U82"/>
  <c r="Y82" s="1"/>
  <c r="Z82" s="1"/>
  <c r="AA82" s="1"/>
  <c r="S82"/>
  <c r="U85"/>
  <c r="Y85" s="1"/>
  <c r="Z85" s="1"/>
  <c r="AA85" s="1"/>
  <c r="S85"/>
  <c r="U87"/>
  <c r="Y87" s="1"/>
  <c r="Z87" s="1"/>
  <c r="AA87" s="1"/>
  <c r="S87"/>
  <c r="U113"/>
  <c r="Y113" s="1"/>
  <c r="Z113" s="1"/>
  <c r="AA113" s="1"/>
  <c r="S113"/>
  <c r="U115"/>
  <c r="Y115" s="1"/>
  <c r="Z115" s="1"/>
  <c r="AA115" s="1"/>
  <c r="S115"/>
  <c r="U117"/>
  <c r="Y117" s="1"/>
  <c r="Z117" s="1"/>
  <c r="AA117" s="1"/>
  <c r="S117"/>
  <c r="U119"/>
  <c r="Y119" s="1"/>
  <c r="Z119" s="1"/>
  <c r="AA119" s="1"/>
  <c r="S119"/>
  <c r="U145"/>
  <c r="Y145" s="1"/>
  <c r="Z145" s="1"/>
  <c r="AA145" s="1"/>
  <c r="S145"/>
  <c r="U147"/>
  <c r="Y147" s="1"/>
  <c r="Z147" s="1"/>
  <c r="AA147" s="1"/>
  <c r="S147"/>
  <c r="U149"/>
  <c r="Y149" s="1"/>
  <c r="Z149" s="1"/>
  <c r="AA149" s="1"/>
  <c r="S149"/>
  <c r="U151"/>
  <c r="Y151" s="1"/>
  <c r="Z151" s="1"/>
  <c r="AA151" s="1"/>
  <c r="S151"/>
  <c r="U177"/>
  <c r="Y177" s="1"/>
  <c r="Z177" s="1"/>
  <c r="AA177" s="1"/>
  <c r="S177"/>
  <c r="U179"/>
  <c r="Y179" s="1"/>
  <c r="Z179" s="1"/>
  <c r="AA179" s="1"/>
  <c r="S179"/>
  <c r="U181"/>
  <c r="Y181" s="1"/>
  <c r="Z181" s="1"/>
  <c r="AA181" s="1"/>
  <c r="S181"/>
  <c r="U183"/>
  <c r="Y183" s="1"/>
  <c r="Z183" s="1"/>
  <c r="AA183" s="1"/>
  <c r="S183"/>
  <c r="U209"/>
  <c r="Y209" s="1"/>
  <c r="Z209" s="1"/>
  <c r="AA209" s="1"/>
  <c r="S209"/>
  <c r="U211"/>
  <c r="Y211" s="1"/>
  <c r="Z211" s="1"/>
  <c r="AA211" s="1"/>
  <c r="S211"/>
  <c r="U213"/>
  <c r="Y213" s="1"/>
  <c r="Z213" s="1"/>
  <c r="AA213" s="1"/>
  <c r="S213"/>
  <c r="U215"/>
  <c r="Y215" s="1"/>
  <c r="Z215" s="1"/>
  <c r="AA215" s="1"/>
  <c r="S215"/>
  <c r="S226"/>
  <c r="U226"/>
  <c r="Y226" s="1"/>
  <c r="Z226" s="1"/>
  <c r="AA226" s="1"/>
  <c r="S227"/>
  <c r="U227"/>
  <c r="Y227" s="1"/>
  <c r="Z227" s="1"/>
  <c r="AA227" s="1"/>
  <c r="S240"/>
  <c r="U240"/>
  <c r="Y240" s="1"/>
  <c r="Z240" s="1"/>
  <c r="AA240" s="1"/>
  <c r="S249"/>
  <c r="U249"/>
  <c r="Y249" s="1"/>
  <c r="Z249" s="1"/>
  <c r="AA249" s="1"/>
  <c r="S258"/>
  <c r="U258"/>
  <c r="Y258" s="1"/>
  <c r="Z258" s="1"/>
  <c r="AA258" s="1"/>
  <c r="S259"/>
  <c r="U259"/>
  <c r="Y259" s="1"/>
  <c r="Z259" s="1"/>
  <c r="AA259" s="1"/>
  <c r="S272"/>
  <c r="U272"/>
  <c r="Y272" s="1"/>
  <c r="Z272" s="1"/>
  <c r="AA272" s="1"/>
  <c r="S281"/>
  <c r="U281"/>
  <c r="Y281" s="1"/>
  <c r="Z281" s="1"/>
  <c r="AA281" s="1"/>
  <c r="S290"/>
  <c r="U290"/>
  <c r="Y290" s="1"/>
  <c r="Z290" s="1"/>
  <c r="AA290" s="1"/>
  <c r="S291"/>
  <c r="U291"/>
  <c r="Y291" s="1"/>
  <c r="Z291" s="1"/>
  <c r="AA291" s="1"/>
  <c r="S304"/>
  <c r="U304"/>
  <c r="Y304" s="1"/>
  <c r="Z304" s="1"/>
  <c r="AA304" s="1"/>
  <c r="S313"/>
  <c r="U313"/>
  <c r="Y313" s="1"/>
  <c r="Z313" s="1"/>
  <c r="AA313" s="1"/>
  <c r="S322"/>
  <c r="U322"/>
  <c r="Y322" s="1"/>
  <c r="Z322" s="1"/>
  <c r="AA322" s="1"/>
  <c r="S323"/>
  <c r="U323"/>
  <c r="Y323" s="1"/>
  <c r="Z323" s="1"/>
  <c r="AA323" s="1"/>
  <c r="S336"/>
  <c r="U336"/>
  <c r="Y336" s="1"/>
  <c r="Z336" s="1"/>
  <c r="AA336" s="1"/>
  <c r="S218"/>
  <c r="U218"/>
  <c r="Y218" s="1"/>
  <c r="Z218" s="1"/>
  <c r="AA218" s="1"/>
  <c r="S219"/>
  <c r="U219"/>
  <c r="Y219" s="1"/>
  <c r="Z219" s="1"/>
  <c r="AA219" s="1"/>
  <c r="S232"/>
  <c r="U232"/>
  <c r="Y232" s="1"/>
  <c r="Z232" s="1"/>
  <c r="AA232" s="1"/>
  <c r="S241"/>
  <c r="U241"/>
  <c r="Y241" s="1"/>
  <c r="Z241" s="1"/>
  <c r="AA241" s="1"/>
  <c r="S250"/>
  <c r="U250"/>
  <c r="Y250" s="1"/>
  <c r="Z250" s="1"/>
  <c r="AA250" s="1"/>
  <c r="S251"/>
  <c r="U251"/>
  <c r="Y251" s="1"/>
  <c r="Z251" s="1"/>
  <c r="AA251" s="1"/>
  <c r="S264"/>
  <c r="U264"/>
  <c r="Y264" s="1"/>
  <c r="Z264" s="1"/>
  <c r="AA264" s="1"/>
  <c r="S273"/>
  <c r="U273"/>
  <c r="Y273" s="1"/>
  <c r="Z273" s="1"/>
  <c r="AA273" s="1"/>
  <c r="S282"/>
  <c r="U282"/>
  <c r="Y282" s="1"/>
  <c r="Z282" s="1"/>
  <c r="AA282" s="1"/>
  <c r="S283"/>
  <c r="U283"/>
  <c r="Y283" s="1"/>
  <c r="Z283" s="1"/>
  <c r="AA283" s="1"/>
  <c r="S296"/>
  <c r="U296"/>
  <c r="Y296" s="1"/>
  <c r="Z296" s="1"/>
  <c r="AA296" s="1"/>
  <c r="S305"/>
  <c r="U305"/>
  <c r="Y305" s="1"/>
  <c r="Z305" s="1"/>
  <c r="AA305" s="1"/>
  <c r="S314"/>
  <c r="U314"/>
  <c r="Y314" s="1"/>
  <c r="Z314" s="1"/>
  <c r="AA314" s="1"/>
  <c r="S315"/>
  <c r="U315"/>
  <c r="Y315" s="1"/>
  <c r="Z315" s="1"/>
  <c r="AA315" s="1"/>
  <c r="S328"/>
  <c r="U328"/>
  <c r="Y328" s="1"/>
  <c r="Z328" s="1"/>
  <c r="AA328" s="1"/>
  <c r="S337"/>
  <c r="U337"/>
  <c r="Y337" s="1"/>
  <c r="Z337" s="1"/>
  <c r="AA337" s="1"/>
  <c r="S224"/>
  <c r="U224"/>
  <c r="Y224" s="1"/>
  <c r="Z224" s="1"/>
  <c r="AA224" s="1"/>
  <c r="S233"/>
  <c r="U233"/>
  <c r="Y233" s="1"/>
  <c r="Z233" s="1"/>
  <c r="AA233" s="1"/>
  <c r="S242"/>
  <c r="U242"/>
  <c r="Y242" s="1"/>
  <c r="Z242" s="1"/>
  <c r="AA242" s="1"/>
  <c r="S243"/>
  <c r="U243"/>
  <c r="Y243" s="1"/>
  <c r="Z243" s="1"/>
  <c r="AA243" s="1"/>
  <c r="S256"/>
  <c r="U256"/>
  <c r="Y256" s="1"/>
  <c r="Z256" s="1"/>
  <c r="AA256" s="1"/>
  <c r="S265"/>
  <c r="U265"/>
  <c r="Y265" s="1"/>
  <c r="Z265" s="1"/>
  <c r="AA265" s="1"/>
  <c r="S274"/>
  <c r="U274"/>
  <c r="Y274" s="1"/>
  <c r="Z274" s="1"/>
  <c r="AA274" s="1"/>
  <c r="S275"/>
  <c r="U275"/>
  <c r="Y275" s="1"/>
  <c r="Z275" s="1"/>
  <c r="AA275" s="1"/>
  <c r="S288"/>
  <c r="U288"/>
  <c r="Y288" s="1"/>
  <c r="Z288" s="1"/>
  <c r="AA288" s="1"/>
  <c r="S297"/>
  <c r="U297"/>
  <c r="Y297" s="1"/>
  <c r="Z297" s="1"/>
  <c r="AA297" s="1"/>
  <c r="S306"/>
  <c r="U306"/>
  <c r="Y306" s="1"/>
  <c r="Z306" s="1"/>
  <c r="AA306" s="1"/>
  <c r="S307"/>
  <c r="U307"/>
  <c r="Y307" s="1"/>
  <c r="Z307" s="1"/>
  <c r="AA307" s="1"/>
  <c r="S320"/>
  <c r="U320"/>
  <c r="Y320" s="1"/>
  <c r="Z320" s="1"/>
  <c r="AA320" s="1"/>
  <c r="S329"/>
  <c r="U329"/>
  <c r="Y329" s="1"/>
  <c r="Z329" s="1"/>
  <c r="AA329" s="1"/>
  <c r="S338"/>
  <c r="U338"/>
  <c r="Y338" s="1"/>
  <c r="Z338" s="1"/>
  <c r="AA338" s="1"/>
  <c r="S339"/>
  <c r="U339"/>
  <c r="Y339" s="1"/>
  <c r="Z339" s="1"/>
  <c r="AA339" s="1"/>
  <c r="S225"/>
  <c r="U225"/>
  <c r="Y225" s="1"/>
  <c r="Z225" s="1"/>
  <c r="AA225" s="1"/>
  <c r="S234"/>
  <c r="U234"/>
  <c r="Y234" s="1"/>
  <c r="Z234" s="1"/>
  <c r="AA234" s="1"/>
  <c r="S235"/>
  <c r="U235"/>
  <c r="Y235" s="1"/>
  <c r="Z235" s="1"/>
  <c r="AA235" s="1"/>
  <c r="S248"/>
  <c r="U248"/>
  <c r="Y248" s="1"/>
  <c r="Z248" s="1"/>
  <c r="AA248" s="1"/>
  <c r="S257"/>
  <c r="U257"/>
  <c r="Y257" s="1"/>
  <c r="Z257" s="1"/>
  <c r="AA257" s="1"/>
  <c r="S266"/>
  <c r="U266"/>
  <c r="Y266" s="1"/>
  <c r="Z266" s="1"/>
  <c r="AA266" s="1"/>
  <c r="S267"/>
  <c r="U267"/>
  <c r="Y267" s="1"/>
  <c r="Z267" s="1"/>
  <c r="AA267" s="1"/>
  <c r="S280"/>
  <c r="U280"/>
  <c r="Y280" s="1"/>
  <c r="Z280" s="1"/>
  <c r="AA280" s="1"/>
  <c r="S289"/>
  <c r="U289"/>
  <c r="Y289" s="1"/>
  <c r="Z289" s="1"/>
  <c r="AA289" s="1"/>
  <c r="S298"/>
  <c r="U298"/>
  <c r="Y298" s="1"/>
  <c r="Z298" s="1"/>
  <c r="AA298" s="1"/>
  <c r="S299"/>
  <c r="U299"/>
  <c r="Y299" s="1"/>
  <c r="Z299" s="1"/>
  <c r="AA299" s="1"/>
  <c r="S312"/>
  <c r="U312"/>
  <c r="Y312" s="1"/>
  <c r="Z312" s="1"/>
  <c r="AA312" s="1"/>
  <c r="S321"/>
  <c r="U321"/>
  <c r="Y321" s="1"/>
  <c r="Z321" s="1"/>
  <c r="AA321" s="1"/>
  <c r="S330"/>
  <c r="U330"/>
  <c r="Y330" s="1"/>
  <c r="Z330" s="1"/>
  <c r="AA330" s="1"/>
  <c r="S331"/>
  <c r="U331"/>
  <c r="Y331" s="1"/>
  <c r="Z331" s="1"/>
  <c r="AA331" s="1"/>
  <c r="K343"/>
  <c r="R12"/>
  <c r="R65"/>
  <c r="R77"/>
  <c r="R86"/>
  <c r="R94"/>
  <c r="R102"/>
  <c r="R110"/>
  <c r="R118"/>
  <c r="R126"/>
  <c r="R134"/>
  <c r="R142"/>
  <c r="R150"/>
  <c r="R158"/>
  <c r="R166"/>
  <c r="R174"/>
  <c r="R182"/>
  <c r="R190"/>
  <c r="R206"/>
  <c r="R214"/>
  <c r="I343"/>
  <c r="Q343"/>
  <c r="R69"/>
  <c r="S73"/>
  <c r="R75"/>
  <c r="S81"/>
  <c r="R84"/>
  <c r="S90"/>
  <c r="R92"/>
  <c r="S98"/>
  <c r="R100"/>
  <c r="S106"/>
  <c r="R108"/>
  <c r="S114"/>
  <c r="R116"/>
  <c r="S122"/>
  <c r="R124"/>
  <c r="S130"/>
  <c r="R132"/>
  <c r="S138"/>
  <c r="R140"/>
  <c r="S146"/>
  <c r="R148"/>
  <c r="S154"/>
  <c r="R156"/>
  <c r="S162"/>
  <c r="R164"/>
  <c r="S170"/>
  <c r="R172"/>
  <c r="S178"/>
  <c r="R180"/>
  <c r="S186"/>
  <c r="R188"/>
  <c r="S194"/>
  <c r="R196"/>
  <c r="S202"/>
  <c r="R204"/>
  <c r="S210"/>
  <c r="R212"/>
  <c r="S222"/>
  <c r="U222"/>
  <c r="Y222" s="1"/>
  <c r="Z222" s="1"/>
  <c r="AA222" s="1"/>
  <c r="S238"/>
  <c r="U238"/>
  <c r="Y238" s="1"/>
  <c r="Z238" s="1"/>
  <c r="AA238" s="1"/>
  <c r="S254"/>
  <c r="U254"/>
  <c r="Y254" s="1"/>
  <c r="Z254" s="1"/>
  <c r="AA254" s="1"/>
  <c r="S270"/>
  <c r="U270"/>
  <c r="Y270" s="1"/>
  <c r="Z270" s="1"/>
  <c r="AA270" s="1"/>
  <c r="S286"/>
  <c r="U286"/>
  <c r="Y286" s="1"/>
  <c r="Z286" s="1"/>
  <c r="AA286" s="1"/>
  <c r="S302"/>
  <c r="U302"/>
  <c r="Y302" s="1"/>
  <c r="Z302" s="1"/>
  <c r="AA302" s="1"/>
  <c r="S318"/>
  <c r="U318"/>
  <c r="Y318" s="1"/>
  <c r="Z318" s="1"/>
  <c r="AA318" s="1"/>
  <c r="S334"/>
  <c r="U334"/>
  <c r="Y334" s="1"/>
  <c r="Z334" s="1"/>
  <c r="AA334" s="1"/>
  <c r="S230"/>
  <c r="U230"/>
  <c r="Y230" s="1"/>
  <c r="Z230" s="1"/>
  <c r="AA230" s="1"/>
  <c r="S246"/>
  <c r="U246"/>
  <c r="Y246" s="1"/>
  <c r="Z246" s="1"/>
  <c r="AA246" s="1"/>
  <c r="S262"/>
  <c r="U262"/>
  <c r="Y262" s="1"/>
  <c r="Z262" s="1"/>
  <c r="AA262" s="1"/>
  <c r="S278"/>
  <c r="U278"/>
  <c r="Y278" s="1"/>
  <c r="Z278" s="1"/>
  <c r="AA278" s="1"/>
  <c r="S294"/>
  <c r="U294"/>
  <c r="Y294" s="1"/>
  <c r="Z294" s="1"/>
  <c r="AA294" s="1"/>
  <c r="S310"/>
  <c r="U310"/>
  <c r="Y310" s="1"/>
  <c r="Z310" s="1"/>
  <c r="AA310" s="1"/>
  <c r="S326"/>
  <c r="U326"/>
  <c r="Y326" s="1"/>
  <c r="Z326" s="1"/>
  <c r="AA326" s="1"/>
  <c r="S342"/>
  <c r="U342"/>
  <c r="Y342" s="1"/>
  <c r="Z342" s="1"/>
  <c r="AA342" s="1"/>
  <c r="V343"/>
  <c r="Y346" s="1"/>
  <c r="U214" l="1"/>
  <c r="Y214" s="1"/>
  <c r="Z214" s="1"/>
  <c r="AA214" s="1"/>
  <c r="S214"/>
  <c r="U174"/>
  <c r="Y174" s="1"/>
  <c r="Z174" s="1"/>
  <c r="AA174" s="1"/>
  <c r="S174"/>
  <c r="U110"/>
  <c r="Y110" s="1"/>
  <c r="Z110" s="1"/>
  <c r="AA110" s="1"/>
  <c r="S110"/>
  <c r="U77"/>
  <c r="Y77" s="1"/>
  <c r="Z77" s="1"/>
  <c r="AA77" s="1"/>
  <c r="S77"/>
  <c r="U204"/>
  <c r="Y204" s="1"/>
  <c r="Z204" s="1"/>
  <c r="AA204" s="1"/>
  <c r="S204"/>
  <c r="U172"/>
  <c r="Y172" s="1"/>
  <c r="Z172" s="1"/>
  <c r="AA172" s="1"/>
  <c r="S172"/>
  <c r="U140"/>
  <c r="Y140" s="1"/>
  <c r="Z140" s="1"/>
  <c r="AA140" s="1"/>
  <c r="S140"/>
  <c r="U124"/>
  <c r="Y124" s="1"/>
  <c r="Z124" s="1"/>
  <c r="AA124" s="1"/>
  <c r="S124"/>
  <c r="U92"/>
  <c r="Y92" s="1"/>
  <c r="Z92" s="1"/>
  <c r="AA92" s="1"/>
  <c r="S92"/>
  <c r="U182"/>
  <c r="Y182" s="1"/>
  <c r="Z182" s="1"/>
  <c r="AA182" s="1"/>
  <c r="S182"/>
  <c r="U150"/>
  <c r="Y150" s="1"/>
  <c r="Z150" s="1"/>
  <c r="AA150" s="1"/>
  <c r="S150"/>
  <c r="U118"/>
  <c r="Y118" s="1"/>
  <c r="Z118" s="1"/>
  <c r="AA118" s="1"/>
  <c r="S118"/>
  <c r="U86"/>
  <c r="Y86" s="1"/>
  <c r="Z86" s="1"/>
  <c r="AA86" s="1"/>
  <c r="S86"/>
  <c r="U190"/>
  <c r="Y190" s="1"/>
  <c r="Z190" s="1"/>
  <c r="AA190" s="1"/>
  <c r="S190"/>
  <c r="U158"/>
  <c r="Y158" s="1"/>
  <c r="Z158" s="1"/>
  <c r="AA158" s="1"/>
  <c r="S158"/>
  <c r="U126"/>
  <c r="Y126" s="1"/>
  <c r="Z126" s="1"/>
  <c r="AA126" s="1"/>
  <c r="S126"/>
  <c r="U94"/>
  <c r="Y94" s="1"/>
  <c r="Z94" s="1"/>
  <c r="AA94" s="1"/>
  <c r="S94"/>
  <c r="S12"/>
  <c r="S10" s="1"/>
  <c r="S343" s="1"/>
  <c r="U12"/>
  <c r="Y12" s="1"/>
  <c r="R10"/>
  <c r="R343" s="1"/>
  <c r="Z199"/>
  <c r="R198"/>
  <c r="U198" s="1"/>
  <c r="U142"/>
  <c r="Y142" s="1"/>
  <c r="Z142" s="1"/>
  <c r="AA142" s="1"/>
  <c r="S142"/>
  <c r="U188"/>
  <c r="Y188" s="1"/>
  <c r="Z188" s="1"/>
  <c r="AA188" s="1"/>
  <c r="S188"/>
  <c r="U156"/>
  <c r="Y156" s="1"/>
  <c r="Z156" s="1"/>
  <c r="AA156" s="1"/>
  <c r="S156"/>
  <c r="U108"/>
  <c r="Y108" s="1"/>
  <c r="Z108" s="1"/>
  <c r="AA108" s="1"/>
  <c r="S108"/>
  <c r="U75"/>
  <c r="Y75" s="1"/>
  <c r="Z75" s="1"/>
  <c r="AA75" s="1"/>
  <c r="S75"/>
  <c r="U212"/>
  <c r="Y212" s="1"/>
  <c r="Z212" s="1"/>
  <c r="AA212" s="1"/>
  <c r="S212"/>
  <c r="U196"/>
  <c r="Y196" s="1"/>
  <c r="Z196" s="1"/>
  <c r="AA196" s="1"/>
  <c r="S196"/>
  <c r="U180"/>
  <c r="Y180" s="1"/>
  <c r="Z180" s="1"/>
  <c r="AA180" s="1"/>
  <c r="S180"/>
  <c r="U164"/>
  <c r="Y164" s="1"/>
  <c r="Z164" s="1"/>
  <c r="AA164" s="1"/>
  <c r="S164"/>
  <c r="U148"/>
  <c r="Y148" s="1"/>
  <c r="Z148" s="1"/>
  <c r="AA148" s="1"/>
  <c r="S148"/>
  <c r="U132"/>
  <c r="Y132" s="1"/>
  <c r="Z132" s="1"/>
  <c r="AA132" s="1"/>
  <c r="S132"/>
  <c r="U116"/>
  <c r="Y116" s="1"/>
  <c r="Z116" s="1"/>
  <c r="AA116" s="1"/>
  <c r="S116"/>
  <c r="U100"/>
  <c r="Y100" s="1"/>
  <c r="Z100" s="1"/>
  <c r="AA100" s="1"/>
  <c r="S100"/>
  <c r="U84"/>
  <c r="Y84" s="1"/>
  <c r="Z84" s="1"/>
  <c r="AA84" s="1"/>
  <c r="S84"/>
  <c r="U69"/>
  <c r="Y69" s="1"/>
  <c r="Z69" s="1"/>
  <c r="AA69" s="1"/>
  <c r="S69"/>
  <c r="U206"/>
  <c r="Y206" s="1"/>
  <c r="Z206" s="1"/>
  <c r="AA206" s="1"/>
  <c r="S206"/>
  <c r="U166"/>
  <c r="Y166" s="1"/>
  <c r="Z166" s="1"/>
  <c r="AA166" s="1"/>
  <c r="S166"/>
  <c r="U134"/>
  <c r="Y134" s="1"/>
  <c r="Z134" s="1"/>
  <c r="AA134" s="1"/>
  <c r="S134"/>
  <c r="U102"/>
  <c r="Y102" s="1"/>
  <c r="Z102" s="1"/>
  <c r="AA102" s="1"/>
  <c r="S102"/>
  <c r="U65"/>
  <c r="Y65" s="1"/>
  <c r="Z65" s="1"/>
  <c r="AA65" s="1"/>
  <c r="S65"/>
  <c r="S198"/>
  <c r="AA199" l="1"/>
  <c r="AA198" s="1"/>
  <c r="Z198"/>
  <c r="Z12"/>
  <c r="Y10"/>
  <c r="Y198"/>
  <c r="AA12" l="1"/>
  <c r="AA10" s="1"/>
  <c r="AA343" s="1"/>
  <c r="Z10"/>
  <c r="Z343" s="1"/>
  <c r="X346" s="1"/>
  <c r="Z346" s="1"/>
  <c r="Y343"/>
  <c r="V346" s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<sst xmlns="http://schemas.openxmlformats.org/spreadsheetml/2006/main" count="85" uniqueCount="64">
  <si>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</si>
  <si>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</si>
  <si>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Ред.бр.</t>
  </si>
  <si>
    <t>Звања и занимања</t>
  </si>
  <si>
    <t>Претходно достављени коефицијенти</t>
  </si>
  <si>
    <t>Основни коеф.</t>
  </si>
  <si>
    <t>Додатни коеф.</t>
  </si>
  <si>
    <t>Увећање основног коефицијента (члан 5. став 2.)</t>
  </si>
  <si>
    <t>Разлика-контрола</t>
  </si>
  <si>
    <t>Основица</t>
  </si>
  <si>
    <t>Нето плата</t>
  </si>
  <si>
    <t>Број запослених</t>
  </si>
  <si>
    <t>Додаци за минули рад</t>
  </si>
  <si>
    <t>Додаци за прековремeни и приправност</t>
  </si>
  <si>
    <t>Укупна нето плата за број запослених</t>
  </si>
  <si>
    <t>Бруто I</t>
  </si>
  <si>
    <t>Бруто II (411+412)</t>
  </si>
  <si>
    <t xml:space="preserve"> Именовaна и постављена лица највише до 30%</t>
  </si>
  <si>
    <t>Који кoординира најсложеније активности до 10%</t>
  </si>
  <si>
    <t>Који руководи унутрашњом орг. јединицом до 10%</t>
  </si>
  <si>
    <t>Припрема и извршење буџета или фин. плана, вођење посл. књига и састављање рач. извештаја до 10%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</si>
  <si>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</si>
  <si>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</si>
  <si>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</si>
  <si>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Задати  коефицијенати</t>
  </si>
  <si>
    <t xml:space="preserve"> изражен у проценту </t>
  </si>
  <si>
    <t>изражен кроз коефицијент</t>
  </si>
  <si>
    <t xml:space="preserve">На одређено време </t>
  </si>
  <si>
    <t>Изабрана лица</t>
  </si>
  <si>
    <t xml:space="preserve">Председник општине </t>
  </si>
  <si>
    <t xml:space="preserve">Заменик председника општине </t>
  </si>
  <si>
    <t>Председник скупштине општине</t>
  </si>
  <si>
    <t>Заменик председника скупштине општине</t>
  </si>
  <si>
    <t xml:space="preserve">Секретар скупштине општине </t>
  </si>
  <si>
    <t xml:space="preserve">Заменик секретара скупштине општине </t>
  </si>
  <si>
    <t xml:space="preserve">Члан општинског већа </t>
  </si>
  <si>
    <t>Заштитник грађана</t>
  </si>
  <si>
    <t>Заменик заштитника грађана</t>
  </si>
  <si>
    <t>Именована (постављена) лица</t>
  </si>
  <si>
    <t xml:space="preserve">Секретар општине </t>
  </si>
  <si>
    <t xml:space="preserve">Заменик секретара општине </t>
  </si>
  <si>
    <t>Начелник општинске управe</t>
  </si>
  <si>
    <t>Заменик начелника општинске</t>
  </si>
  <si>
    <t>Помоћник председника општине</t>
  </si>
  <si>
    <t>Јавни Правобранилац</t>
  </si>
  <si>
    <t>Заменик јавног Правобраниоца</t>
  </si>
  <si>
    <t>Главни уредник "Земунских новина"</t>
  </si>
  <si>
    <t>Заменик гл.г уредника "Земунских новина"</t>
  </si>
  <si>
    <t>шеф Кабинета председника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</si>
  <si>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</si>
  <si>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</si>
  <si>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</si>
  <si>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</si>
  <si>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</si>
  <si>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</si>
  <si>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</si>
  <si>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</si>
  <si>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</si>
  <si>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На неодређено време</t>
  </si>
  <si>
    <t>УКУПНО</t>
  </si>
  <si>
    <t>Додаци укупно</t>
  </si>
  <si>
    <t>Друга примања</t>
  </si>
  <si>
    <t>Укупан број запослених</t>
  </si>
  <si>
    <t>Просечна плата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</si>
</sst>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8" tint="-0.49998474074526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left" wrapText="1"/>
    </xf>
    <xf numFmtId="4" fontId="2" fillId="2" borderId="8" xfId="0" applyNumberFormat="1" applyFont="1" applyFill="1" applyBorder="1" applyProtection="1"/>
    <xf numFmtId="4" fontId="1" fillId="2" borderId="8" xfId="0" applyNumberFormat="1" applyFont="1" applyFill="1" applyBorder="1" applyProtection="1"/>
    <xf numFmtId="10" fontId="1" fillId="4" borderId="8" xfId="0" applyNumberFormat="1" applyFont="1" applyFill="1" applyBorder="1" applyAlignment="1" applyProtection="1">
      <alignment horizontal="right"/>
    </xf>
    <xf numFmtId="4" fontId="1" fillId="4" borderId="8" xfId="0" applyNumberFormat="1" applyFont="1" applyFill="1" applyBorder="1" applyProtection="1"/>
    <xf numFmtId="4" fontId="1" fillId="4" borderId="0" xfId="0" applyNumberFormat="1" applyFont="1" applyFill="1" applyBorder="1" applyProtection="1"/>
    <xf numFmtId="3" fontId="1" fillId="4" borderId="8" xfId="0" applyNumberFormat="1" applyFont="1" applyFill="1" applyBorder="1" applyProtection="1"/>
    <xf numFmtId="3" fontId="1" fillId="2" borderId="8" xfId="0" applyNumberFormat="1" applyFont="1" applyFill="1" applyBorder="1" applyProtection="1"/>
    <xf numFmtId="0" fontId="1" fillId="5" borderId="8" xfId="0" applyFont="1" applyFill="1" applyBorder="1" applyAlignment="1" applyProtection="1">
      <alignment horizontal="left" wrapText="1"/>
    </xf>
    <xf numFmtId="4" fontId="5" fillId="0" borderId="8" xfId="0" applyNumberFormat="1" applyFont="1" applyBorder="1" applyProtection="1"/>
    <xf numFmtId="4" fontId="1" fillId="0" borderId="8" xfId="0" applyNumberFormat="1" applyFont="1" applyBorder="1" applyProtection="1"/>
    <xf numFmtId="4" fontId="3" fillId="0" borderId="8" xfId="0" applyNumberFormat="1" applyFont="1" applyBorder="1" applyProtection="1"/>
    <xf numFmtId="3" fontId="1" fillId="0" borderId="8" xfId="0" applyNumberFormat="1" applyFont="1" applyBorder="1" applyProtection="1"/>
    <xf numFmtId="0" fontId="1" fillId="0" borderId="8" xfId="0" applyFont="1" applyBorder="1" applyAlignment="1" applyProtection="1">
      <alignment horizontal="left" wrapText="1"/>
    </xf>
    <xf numFmtId="4" fontId="7" fillId="0" borderId="8" xfId="0" applyNumberFormat="1" applyFont="1" applyBorder="1" applyProtection="1">
      <protection locked="0"/>
    </xf>
    <xf numFmtId="10" fontId="1" fillId="0" borderId="8" xfId="0" applyNumberFormat="1" applyFont="1" applyBorder="1" applyAlignment="1" applyProtection="1">
      <alignment horizontal="right"/>
      <protection locked="0"/>
    </xf>
    <xf numFmtId="4" fontId="1" fillId="0" borderId="8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4" fontId="5" fillId="0" borderId="8" xfId="0" applyNumberFormat="1" applyFont="1" applyFill="1" applyBorder="1" applyProtection="1"/>
    <xf numFmtId="0" fontId="1" fillId="6" borderId="8" xfId="0" applyFont="1" applyFill="1" applyBorder="1" applyAlignment="1" applyProtection="1">
      <alignment horizontal="left" wrapText="1"/>
    </xf>
    <xf numFmtId="0" fontId="8" fillId="6" borderId="8" xfId="0" applyFont="1" applyFill="1" applyBorder="1" applyAlignment="1" applyProtection="1">
      <alignment horizontal="left" wrapText="1"/>
    </xf>
    <xf numFmtId="0" fontId="1" fillId="7" borderId="8" xfId="0" applyFont="1" applyFill="1" applyBorder="1" applyAlignment="1" applyProtection="1">
      <alignment horizontal="left" wrapText="1"/>
    </xf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wrapText="1"/>
    </xf>
    <xf numFmtId="4" fontId="1" fillId="0" borderId="8" xfId="0" applyNumberFormat="1" applyFont="1" applyFill="1" applyBorder="1" applyProtection="1">
      <protection locked="0"/>
    </xf>
    <xf numFmtId="0" fontId="8" fillId="7" borderId="8" xfId="0" applyFont="1" applyFill="1" applyBorder="1" applyAlignment="1" applyProtection="1">
      <alignment horizontal="left" wrapText="1"/>
    </xf>
    <xf numFmtId="4" fontId="5" fillId="2" borderId="8" xfId="0" applyNumberFormat="1" applyFont="1" applyFill="1" applyBorder="1" applyProtection="1"/>
    <xf numFmtId="4" fontId="1" fillId="2" borderId="8" xfId="0" applyNumberFormat="1" applyFont="1" applyFill="1" applyBorder="1" applyProtection="1">
      <protection locked="0"/>
    </xf>
    <xf numFmtId="10" fontId="1" fillId="4" borderId="8" xfId="0" applyNumberFormat="1" applyFont="1" applyFill="1" applyBorder="1" applyAlignment="1" applyProtection="1">
      <alignment horizontal="right"/>
      <protection locked="0"/>
    </xf>
    <xf numFmtId="4" fontId="1" fillId="4" borderId="8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Protection="1"/>
    <xf numFmtId="0" fontId="1" fillId="0" borderId="8" xfId="0" applyFont="1" applyBorder="1" applyAlignment="1" applyProtection="1">
      <alignment horizontal="center" vertical="center"/>
    </xf>
    <xf numFmtId="3" fontId="1" fillId="0" borderId="8" xfId="0" applyNumberFormat="1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3" fontId="1" fillId="0" borderId="3" xfId="0" applyNumberFormat="1" applyFont="1" applyBorder="1" applyAlignment="1" applyProtection="1">
      <alignment horizontal="right"/>
    </xf>
    <xf numFmtId="3" fontId="1" fillId="0" borderId="5" xfId="0" applyNumberFormat="1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1" fillId="4" borderId="8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59"/>
  <sheetViews>
    <sheetView tabSelected="1" view="pageBreakPreview" topLeftCell="A315" zoomScale="70" zoomScaleNormal="60" zoomScaleSheetLayoutView="70" workbookViewId="0">
      <selection activeCell="B345" sqref="B345"/>
    </sheetView>
  </sheetViews>
  <sheetFormatPr defaultColWidth="8.7109375" defaultRowHeight="15.75"/>
  <cols>
    <col min="1" max="1" width="6.28515625" style="67" customWidth="1"/>
    <col min="2" max="2" width="39.42578125" style="69" customWidth="1"/>
    <col min="3" max="3" width="10.5703125" style="70" customWidth="1"/>
    <col min="4" max="4" width="9.5703125" style="67" customWidth="1"/>
    <col min="5" max="5" width="8.5703125" style="67" customWidth="1"/>
    <col min="6" max="17" width="8.140625" style="67" customWidth="1"/>
    <col min="18" max="18" width="9.7109375" style="67" customWidth="1"/>
    <col min="19" max="19" width="10.42578125" style="68" customWidth="1"/>
    <col min="20" max="20" width="12" style="67" customWidth="1"/>
    <col min="21" max="22" width="9.7109375" style="67" customWidth="1"/>
    <col min="23" max="23" width="7" style="67" customWidth="1"/>
    <col min="24" max="24" width="9.28515625" style="67" customWidth="1"/>
    <col min="25" max="25" width="12.7109375" style="67" customWidth="1"/>
    <col min="26" max="26" width="11.85546875" style="67" customWidth="1"/>
    <col min="27" max="27" width="12.7109375" style="67" customWidth="1"/>
    <col min="28" max="16384" width="8.7109375" style="67"/>
  </cols>
  <sheetData>
    <row r="2" spans="1:27">
      <c r="A2" s="64" t="s">
        <v>0</v>
      </c>
      <c r="B2" s="64"/>
      <c r="C2" s="65"/>
      <c r="D2" s="66"/>
      <c r="E2" s="66"/>
      <c r="F2" s="66"/>
      <c r="G2" s="66"/>
      <c r="H2" s="66"/>
      <c r="I2" s="66"/>
    </row>
    <row r="4" spans="1:27">
      <c r="D4" s="71" t="s">
        <v>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>
      <c r="D5" s="72"/>
      <c r="E5" s="72"/>
      <c r="F5" s="72"/>
    </row>
    <row r="7" spans="1:27" s="3" customFormat="1" ht="18.75" customHeight="1">
      <c r="A7" s="52" t="s">
        <v>2</v>
      </c>
      <c r="B7" s="55" t="s">
        <v>3</v>
      </c>
      <c r="C7" s="58" t="s">
        <v>4</v>
      </c>
      <c r="D7" s="52" t="s">
        <v>5</v>
      </c>
      <c r="E7" s="52" t="s">
        <v>6</v>
      </c>
      <c r="F7" s="45" t="s">
        <v>7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46"/>
      <c r="S7" s="61" t="s">
        <v>8</v>
      </c>
      <c r="T7" s="52" t="s">
        <v>9</v>
      </c>
      <c r="U7" s="49" t="s">
        <v>10</v>
      </c>
      <c r="V7" s="52" t="s">
        <v>11</v>
      </c>
      <c r="W7" s="52" t="s">
        <v>12</v>
      </c>
      <c r="X7" s="52" t="s">
        <v>13</v>
      </c>
      <c r="Y7" s="49" t="s">
        <v>14</v>
      </c>
      <c r="Z7" s="49" t="s">
        <v>15</v>
      </c>
      <c r="AA7" s="49" t="s">
        <v>16</v>
      </c>
    </row>
    <row r="8" spans="1:27" s="3" customFormat="1" ht="91.5" customHeight="1">
      <c r="A8" s="53"/>
      <c r="B8" s="56"/>
      <c r="C8" s="59"/>
      <c r="D8" s="53"/>
      <c r="E8" s="53"/>
      <c r="F8" s="45" t="s">
        <v>17</v>
      </c>
      <c r="G8" s="46"/>
      <c r="H8" s="45" t="s">
        <v>18</v>
      </c>
      <c r="I8" s="46"/>
      <c r="J8" s="45" t="s">
        <v>19</v>
      </c>
      <c r="K8" s="46"/>
      <c r="L8" s="45" t="s">
        <v>20</v>
      </c>
      <c r="M8" s="46"/>
      <c r="N8" s="45" t="s">
        <v>21</v>
      </c>
      <c r="O8" s="46"/>
      <c r="P8" s="45" t="s">
        <v>22</v>
      </c>
      <c r="Q8" s="46"/>
      <c r="R8" s="49" t="s">
        <v>23</v>
      </c>
      <c r="S8" s="62"/>
      <c r="T8" s="53"/>
      <c r="U8" s="50"/>
      <c r="V8" s="53"/>
      <c r="W8" s="53"/>
      <c r="X8" s="53"/>
      <c r="Y8" s="50"/>
      <c r="Z8" s="50"/>
      <c r="AA8" s="50"/>
    </row>
    <row r="9" spans="1:27" s="3" customFormat="1" ht="75">
      <c r="A9" s="54"/>
      <c r="B9" s="57"/>
      <c r="C9" s="4" t="s">
        <v>24</v>
      </c>
      <c r="D9" s="54"/>
      <c r="E9" s="54"/>
      <c r="F9" s="5" t="s">
        <v>25</v>
      </c>
      <c r="G9" s="5" t="s">
        <v>26</v>
      </c>
      <c r="H9" s="5" t="s">
        <v>25</v>
      </c>
      <c r="I9" s="5" t="s">
        <v>26</v>
      </c>
      <c r="J9" s="5" t="s">
        <v>25</v>
      </c>
      <c r="K9" s="5" t="s">
        <v>26</v>
      </c>
      <c r="L9" s="5" t="s">
        <v>25</v>
      </c>
      <c r="M9" s="5" t="s">
        <v>26</v>
      </c>
      <c r="N9" s="5" t="s">
        <v>25</v>
      </c>
      <c r="O9" s="5" t="s">
        <v>26</v>
      </c>
      <c r="P9" s="5" t="s">
        <v>25</v>
      </c>
      <c r="Q9" s="5" t="s">
        <v>26</v>
      </c>
      <c r="R9" s="51"/>
      <c r="S9" s="63"/>
      <c r="T9" s="54"/>
      <c r="U9" s="51"/>
      <c r="V9" s="54"/>
      <c r="W9" s="54"/>
      <c r="X9" s="54"/>
      <c r="Y9" s="51"/>
      <c r="Z9" s="51"/>
      <c r="AA9" s="51"/>
    </row>
    <row r="10" spans="1:27" s="1" customFormat="1" ht="18.75">
      <c r="A10" s="6"/>
      <c r="B10" s="7" t="s">
        <v>27</v>
      </c>
      <c r="C10" s="8">
        <f>SUM(C11:C196)</f>
        <v>5011.3289999999997</v>
      </c>
      <c r="D10" s="9">
        <f>SUM(D11:D196)</f>
        <v>286.4799999999999</v>
      </c>
      <c r="E10" s="9">
        <f>SUM(E11:E196)</f>
        <v>0</v>
      </c>
      <c r="F10" s="10"/>
      <c r="G10" s="11"/>
      <c r="H10" s="10"/>
      <c r="I10" s="11"/>
      <c r="J10" s="10"/>
      <c r="K10" s="12"/>
      <c r="L10" s="10"/>
      <c r="M10" s="11"/>
      <c r="N10" s="10"/>
      <c r="O10" s="11"/>
      <c r="P10" s="10"/>
      <c r="Q10" s="11"/>
      <c r="R10" s="9">
        <f>SUM(R11:R196)</f>
        <v>286.4799999999999</v>
      </c>
      <c r="S10" s="9">
        <f>SUM(S11:S196)</f>
        <v>4724.8489999999974</v>
      </c>
      <c r="T10" s="11"/>
      <c r="U10" s="13"/>
      <c r="V10" s="14">
        <f t="shared" ref="V10:AA10" si="0">SUM(V11:V196)</f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  <c r="Z10" s="14">
        <f t="shared" si="0"/>
        <v>0</v>
      </c>
      <c r="AA10" s="14">
        <f t="shared" si="0"/>
        <v>0</v>
      </c>
    </row>
    <row r="11" spans="1:27">
      <c r="A11" s="6">
        <v>1</v>
      </c>
      <c r="B11" s="15" t="s">
        <v>28</v>
      </c>
      <c r="C11" s="16"/>
      <c r="D11" s="21"/>
      <c r="E11" s="21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17"/>
      <c r="S11" s="18"/>
      <c r="T11" s="17"/>
      <c r="U11" s="19"/>
      <c r="V11" s="24"/>
      <c r="W11" s="24"/>
      <c r="X11" s="24"/>
      <c r="Y11" s="19">
        <f>U11*V11+W11+X11</f>
        <v>0</v>
      </c>
      <c r="Z11" s="19">
        <f>Y11/0.701</f>
        <v>0</v>
      </c>
      <c r="AA11" s="19">
        <f>Z11+(Z11*17.9%)</f>
        <v>0</v>
      </c>
    </row>
    <row r="12" spans="1:27">
      <c r="A12" s="6"/>
      <c r="B12" s="20" t="s">
        <v>29</v>
      </c>
      <c r="C12" s="16">
        <v>10.5</v>
      </c>
      <c r="D12" s="21"/>
      <c r="E12" s="21"/>
      <c r="F12" s="22">
        <v>0</v>
      </c>
      <c r="G12" s="23">
        <f t="shared" ref="G12:G77" si="1">+(D12+E12)*F12</f>
        <v>0</v>
      </c>
      <c r="H12" s="22">
        <v>0</v>
      </c>
      <c r="I12" s="23">
        <f t="shared" ref="I12:I77" si="2">+(D12+E12)*H12</f>
        <v>0</v>
      </c>
      <c r="J12" s="22">
        <v>0</v>
      </c>
      <c r="K12" s="23">
        <f t="shared" ref="K12:K77" si="3">+(D12+E12)*J12</f>
        <v>0</v>
      </c>
      <c r="L12" s="22">
        <v>0</v>
      </c>
      <c r="M12" s="23">
        <f t="shared" ref="M12:M77" si="4">+(D12+E12)*L12</f>
        <v>0</v>
      </c>
      <c r="N12" s="22">
        <v>0</v>
      </c>
      <c r="O12" s="23">
        <f t="shared" ref="O12:O77" si="5">+(D12+E12)*N12</f>
        <v>0</v>
      </c>
      <c r="P12" s="22">
        <v>0</v>
      </c>
      <c r="Q12" s="23">
        <f>+(D12+E12)*P12</f>
        <v>0</v>
      </c>
      <c r="R12" s="17">
        <f t="shared" ref="R12:R77" si="6">D12+E12+G12+I12+K12+M12+O12+Q12</f>
        <v>0</v>
      </c>
      <c r="S12" s="18">
        <f>+C12-R12</f>
        <v>10.5</v>
      </c>
      <c r="T12" s="17">
        <v>9709.41</v>
      </c>
      <c r="U12" s="19">
        <f t="shared" ref="U12:U77" si="7">R12*T12</f>
        <v>0</v>
      </c>
      <c r="V12" s="24"/>
      <c r="W12" s="24"/>
      <c r="X12" s="24"/>
      <c r="Y12" s="19">
        <f t="shared" ref="Y12:Y77" si="8">U12*V12+W12+X12</f>
        <v>0</v>
      </c>
      <c r="Z12" s="19">
        <f t="shared" ref="Z12:Z77" si="9">Y12/0.701</f>
        <v>0</v>
      </c>
      <c r="AA12" s="19">
        <f t="shared" ref="AA12:AA77" si="10">Z12+(Z12*17.9%)</f>
        <v>0</v>
      </c>
    </row>
    <row r="13" spans="1:27">
      <c r="A13" s="6"/>
      <c r="B13" s="20"/>
      <c r="C13" s="16">
        <v>10.45</v>
      </c>
      <c r="D13" s="21"/>
      <c r="E13" s="21"/>
      <c r="F13" s="22">
        <v>0</v>
      </c>
      <c r="G13" s="23">
        <f>+(D13+E13)*F13</f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  <c r="N13" s="22">
        <v>0</v>
      </c>
      <c r="O13" s="23">
        <f t="shared" si="5"/>
        <v>0</v>
      </c>
      <c r="P13" s="22">
        <v>0</v>
      </c>
      <c r="Q13" s="23">
        <f t="shared" ref="Q13:Q78" si="11">+(D13+E13)*P13</f>
        <v>0</v>
      </c>
      <c r="R13" s="17">
        <f t="shared" si="6"/>
        <v>0</v>
      </c>
      <c r="S13" s="18">
        <f t="shared" ref="S13:S78" si="12">+C13-R13</f>
        <v>10.45</v>
      </c>
      <c r="T13" s="17">
        <v>9709.41</v>
      </c>
      <c r="U13" s="19">
        <f t="shared" si="7"/>
        <v>0</v>
      </c>
      <c r="V13" s="24"/>
      <c r="W13" s="24"/>
      <c r="X13" s="24"/>
      <c r="Y13" s="19">
        <f t="shared" si="8"/>
        <v>0</v>
      </c>
      <c r="Z13" s="19">
        <f t="shared" si="9"/>
        <v>0</v>
      </c>
      <c r="AA13" s="19">
        <f t="shared" si="10"/>
        <v>0</v>
      </c>
    </row>
    <row r="14" spans="1:27">
      <c r="A14" s="6"/>
      <c r="B14" s="20"/>
      <c r="C14" s="16">
        <v>10.210000000000001</v>
      </c>
      <c r="D14" s="21"/>
      <c r="E14" s="21"/>
      <c r="F14" s="22">
        <v>0</v>
      </c>
      <c r="G14" s="23">
        <f t="shared" si="1"/>
        <v>0</v>
      </c>
      <c r="H14" s="22">
        <v>0</v>
      </c>
      <c r="I14" s="23">
        <f t="shared" si="2"/>
        <v>0</v>
      </c>
      <c r="J14" s="22">
        <v>0</v>
      </c>
      <c r="K14" s="23">
        <f t="shared" si="3"/>
        <v>0</v>
      </c>
      <c r="L14" s="22">
        <v>0</v>
      </c>
      <c r="M14" s="23">
        <f t="shared" si="4"/>
        <v>0</v>
      </c>
      <c r="N14" s="22">
        <v>0</v>
      </c>
      <c r="O14" s="23">
        <f t="shared" si="5"/>
        <v>0</v>
      </c>
      <c r="P14" s="22">
        <v>0</v>
      </c>
      <c r="Q14" s="23">
        <f t="shared" si="11"/>
        <v>0</v>
      </c>
      <c r="R14" s="17">
        <f t="shared" si="6"/>
        <v>0</v>
      </c>
      <c r="S14" s="18">
        <f t="shared" si="12"/>
        <v>10.210000000000001</v>
      </c>
      <c r="T14" s="17">
        <v>9709.41</v>
      </c>
      <c r="U14" s="19">
        <f t="shared" si="7"/>
        <v>0</v>
      </c>
      <c r="V14" s="24"/>
      <c r="W14" s="24"/>
      <c r="X14" s="24"/>
      <c r="Y14" s="19">
        <f t="shared" si="8"/>
        <v>0</v>
      </c>
      <c r="Z14" s="19">
        <f t="shared" si="9"/>
        <v>0</v>
      </c>
      <c r="AA14" s="19">
        <f t="shared" si="10"/>
        <v>0</v>
      </c>
    </row>
    <row r="15" spans="1:27">
      <c r="A15" s="6"/>
      <c r="B15" s="20"/>
      <c r="C15" s="16"/>
      <c r="D15" s="21"/>
      <c r="E15" s="21"/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  <c r="N15" s="22">
        <v>0</v>
      </c>
      <c r="O15" s="23">
        <f t="shared" si="5"/>
        <v>0</v>
      </c>
      <c r="P15" s="22">
        <v>0</v>
      </c>
      <c r="Q15" s="23">
        <f t="shared" si="11"/>
        <v>0</v>
      </c>
      <c r="R15" s="17">
        <f t="shared" si="6"/>
        <v>0</v>
      </c>
      <c r="S15" s="18">
        <f t="shared" si="12"/>
        <v>0</v>
      </c>
      <c r="T15" s="17">
        <v>9709.41</v>
      </c>
      <c r="U15" s="19">
        <f t="shared" si="7"/>
        <v>0</v>
      </c>
      <c r="V15" s="24"/>
      <c r="W15" s="24"/>
      <c r="X15" s="24"/>
      <c r="Y15" s="19">
        <f t="shared" si="8"/>
        <v>0</v>
      </c>
      <c r="Z15" s="19">
        <f t="shared" si="9"/>
        <v>0</v>
      </c>
      <c r="AA15" s="19">
        <f t="shared" si="10"/>
        <v>0</v>
      </c>
    </row>
    <row r="16" spans="1:27">
      <c r="A16" s="6"/>
      <c r="B16" s="20" t="s">
        <v>30</v>
      </c>
      <c r="C16" s="16">
        <v>10.45</v>
      </c>
      <c r="D16" s="21"/>
      <c r="E16" s="21"/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  <c r="N16" s="22">
        <v>0</v>
      </c>
      <c r="O16" s="23">
        <f t="shared" si="5"/>
        <v>0</v>
      </c>
      <c r="P16" s="22">
        <v>0</v>
      </c>
      <c r="Q16" s="23">
        <f t="shared" si="11"/>
        <v>0</v>
      </c>
      <c r="R16" s="17">
        <f t="shared" si="6"/>
        <v>0</v>
      </c>
      <c r="S16" s="18">
        <f t="shared" si="12"/>
        <v>10.45</v>
      </c>
      <c r="T16" s="17">
        <v>9709.41</v>
      </c>
      <c r="U16" s="19">
        <f t="shared" si="7"/>
        <v>0</v>
      </c>
      <c r="V16" s="24"/>
      <c r="W16" s="24"/>
      <c r="X16" s="24"/>
      <c r="Y16" s="19">
        <f t="shared" si="8"/>
        <v>0</v>
      </c>
      <c r="Z16" s="19">
        <f t="shared" si="9"/>
        <v>0</v>
      </c>
      <c r="AA16" s="19">
        <f t="shared" si="10"/>
        <v>0</v>
      </c>
    </row>
    <row r="17" spans="1:27">
      <c r="A17" s="6"/>
      <c r="B17" s="20"/>
      <c r="C17" s="16">
        <v>10.35</v>
      </c>
      <c r="D17" s="21"/>
      <c r="E17" s="21"/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  <c r="N17" s="22">
        <v>0</v>
      </c>
      <c r="O17" s="23">
        <f t="shared" si="5"/>
        <v>0</v>
      </c>
      <c r="P17" s="22">
        <v>0</v>
      </c>
      <c r="Q17" s="23">
        <f t="shared" si="11"/>
        <v>0</v>
      </c>
      <c r="R17" s="17">
        <f t="shared" si="6"/>
        <v>0</v>
      </c>
      <c r="S17" s="18">
        <f t="shared" si="12"/>
        <v>10.35</v>
      </c>
      <c r="T17" s="17">
        <v>9709.41</v>
      </c>
      <c r="U17" s="19">
        <f t="shared" si="7"/>
        <v>0</v>
      </c>
      <c r="V17" s="24"/>
      <c r="W17" s="24"/>
      <c r="X17" s="24"/>
      <c r="Y17" s="19">
        <f t="shared" si="8"/>
        <v>0</v>
      </c>
      <c r="Z17" s="19">
        <f t="shared" si="9"/>
        <v>0</v>
      </c>
      <c r="AA17" s="19">
        <f t="shared" si="10"/>
        <v>0</v>
      </c>
    </row>
    <row r="18" spans="1:27">
      <c r="A18" s="6"/>
      <c r="B18" s="20"/>
      <c r="C18" s="16">
        <v>10.3</v>
      </c>
      <c r="D18" s="21"/>
      <c r="E18" s="21"/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  <c r="N18" s="22">
        <v>0</v>
      </c>
      <c r="O18" s="23">
        <f t="shared" si="5"/>
        <v>0</v>
      </c>
      <c r="P18" s="22">
        <v>0</v>
      </c>
      <c r="Q18" s="23">
        <f t="shared" si="11"/>
        <v>0</v>
      </c>
      <c r="R18" s="17">
        <f t="shared" si="6"/>
        <v>0</v>
      </c>
      <c r="S18" s="18">
        <f t="shared" si="12"/>
        <v>10.3</v>
      </c>
      <c r="T18" s="17">
        <v>9709.41</v>
      </c>
      <c r="U18" s="19">
        <f t="shared" si="7"/>
        <v>0</v>
      </c>
      <c r="V18" s="24"/>
      <c r="W18" s="24"/>
      <c r="X18" s="24"/>
      <c r="Y18" s="19">
        <f t="shared" si="8"/>
        <v>0</v>
      </c>
      <c r="Z18" s="19">
        <f t="shared" si="9"/>
        <v>0</v>
      </c>
      <c r="AA18" s="19">
        <f t="shared" si="10"/>
        <v>0</v>
      </c>
    </row>
    <row r="19" spans="1:27">
      <c r="A19" s="6"/>
      <c r="B19" s="20"/>
      <c r="C19" s="16">
        <v>10.199999999999999</v>
      </c>
      <c r="D19" s="21"/>
      <c r="E19" s="21"/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  <c r="N19" s="22">
        <v>0</v>
      </c>
      <c r="O19" s="23">
        <f t="shared" si="5"/>
        <v>0</v>
      </c>
      <c r="P19" s="22">
        <v>0</v>
      </c>
      <c r="Q19" s="23">
        <f t="shared" si="11"/>
        <v>0</v>
      </c>
      <c r="R19" s="17">
        <f t="shared" si="6"/>
        <v>0</v>
      </c>
      <c r="S19" s="18">
        <f t="shared" si="12"/>
        <v>10.199999999999999</v>
      </c>
      <c r="T19" s="17">
        <v>9709.41</v>
      </c>
      <c r="U19" s="19">
        <f t="shared" si="7"/>
        <v>0</v>
      </c>
      <c r="V19" s="24"/>
      <c r="W19" s="24"/>
      <c r="X19" s="24"/>
      <c r="Y19" s="19">
        <f t="shared" si="8"/>
        <v>0</v>
      </c>
      <c r="Z19" s="19">
        <f t="shared" si="9"/>
        <v>0</v>
      </c>
      <c r="AA19" s="19">
        <f t="shared" si="10"/>
        <v>0</v>
      </c>
    </row>
    <row r="20" spans="1:27">
      <c r="A20" s="6"/>
      <c r="B20" s="20"/>
      <c r="C20" s="16">
        <v>10</v>
      </c>
      <c r="D20" s="21"/>
      <c r="E20" s="21"/>
      <c r="F20" s="22">
        <v>0</v>
      </c>
      <c r="G20" s="23">
        <f t="shared" si="1"/>
        <v>0</v>
      </c>
      <c r="H20" s="22">
        <v>0</v>
      </c>
      <c r="I20" s="23">
        <f t="shared" si="2"/>
        <v>0</v>
      </c>
      <c r="J20" s="22">
        <v>0</v>
      </c>
      <c r="K20" s="23">
        <f t="shared" si="3"/>
        <v>0</v>
      </c>
      <c r="L20" s="22">
        <v>0</v>
      </c>
      <c r="M20" s="23">
        <f t="shared" si="4"/>
        <v>0</v>
      </c>
      <c r="N20" s="22">
        <v>0</v>
      </c>
      <c r="O20" s="23">
        <f t="shared" si="5"/>
        <v>0</v>
      </c>
      <c r="P20" s="22">
        <v>0</v>
      </c>
      <c r="Q20" s="23">
        <f t="shared" si="11"/>
        <v>0</v>
      </c>
      <c r="R20" s="17">
        <f t="shared" si="6"/>
        <v>0</v>
      </c>
      <c r="S20" s="18">
        <f t="shared" si="12"/>
        <v>10</v>
      </c>
      <c r="T20" s="17">
        <v>9709.41</v>
      </c>
      <c r="U20" s="19">
        <f t="shared" si="7"/>
        <v>0</v>
      </c>
      <c r="V20" s="24"/>
      <c r="W20" s="24"/>
      <c r="X20" s="24"/>
      <c r="Y20" s="19">
        <f t="shared" si="8"/>
        <v>0</v>
      </c>
      <c r="Z20" s="19">
        <f t="shared" si="9"/>
        <v>0</v>
      </c>
      <c r="AA20" s="19">
        <f t="shared" si="10"/>
        <v>0</v>
      </c>
    </row>
    <row r="21" spans="1:27">
      <c r="A21" s="6"/>
      <c r="B21" s="20"/>
      <c r="C21" s="16">
        <v>9.5399999999999991</v>
      </c>
      <c r="D21" s="21"/>
      <c r="E21" s="21"/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  <c r="N21" s="22">
        <v>0</v>
      </c>
      <c r="O21" s="23">
        <f t="shared" si="5"/>
        <v>0</v>
      </c>
      <c r="P21" s="22">
        <v>0</v>
      </c>
      <c r="Q21" s="23">
        <f t="shared" si="11"/>
        <v>0</v>
      </c>
      <c r="R21" s="17">
        <f t="shared" si="6"/>
        <v>0</v>
      </c>
      <c r="S21" s="18">
        <f t="shared" si="12"/>
        <v>9.5399999999999991</v>
      </c>
      <c r="T21" s="17">
        <v>9709.41</v>
      </c>
      <c r="U21" s="19">
        <f t="shared" si="7"/>
        <v>0</v>
      </c>
      <c r="V21" s="24"/>
      <c r="W21" s="24"/>
      <c r="X21" s="24"/>
      <c r="Y21" s="19">
        <f t="shared" si="8"/>
        <v>0</v>
      </c>
      <c r="Z21" s="19">
        <f t="shared" si="9"/>
        <v>0</v>
      </c>
      <c r="AA21" s="19">
        <f t="shared" si="10"/>
        <v>0</v>
      </c>
    </row>
    <row r="22" spans="1:27">
      <c r="A22" s="6"/>
      <c r="B22" s="20"/>
      <c r="C22" s="16"/>
      <c r="D22" s="21"/>
      <c r="E22" s="21"/>
      <c r="F22" s="22">
        <v>0</v>
      </c>
      <c r="G22" s="23">
        <f t="shared" si="1"/>
        <v>0</v>
      </c>
      <c r="H22" s="22">
        <v>0</v>
      </c>
      <c r="I22" s="23">
        <f t="shared" si="2"/>
        <v>0</v>
      </c>
      <c r="J22" s="22">
        <v>0</v>
      </c>
      <c r="K22" s="23">
        <f t="shared" si="3"/>
        <v>0</v>
      </c>
      <c r="L22" s="22">
        <v>0</v>
      </c>
      <c r="M22" s="23">
        <f t="shared" si="4"/>
        <v>0</v>
      </c>
      <c r="N22" s="22">
        <v>0</v>
      </c>
      <c r="O22" s="23">
        <f t="shared" si="5"/>
        <v>0</v>
      </c>
      <c r="P22" s="22">
        <v>0</v>
      </c>
      <c r="Q22" s="23">
        <f t="shared" si="11"/>
        <v>0</v>
      </c>
      <c r="R22" s="17">
        <f t="shared" si="6"/>
        <v>0</v>
      </c>
      <c r="S22" s="18">
        <f t="shared" si="12"/>
        <v>0</v>
      </c>
      <c r="T22" s="17">
        <v>9709.41</v>
      </c>
      <c r="U22" s="19">
        <f t="shared" si="7"/>
        <v>0</v>
      </c>
      <c r="V22" s="24"/>
      <c r="W22" s="24"/>
      <c r="X22" s="24"/>
      <c r="Y22" s="19">
        <f t="shared" si="8"/>
        <v>0</v>
      </c>
      <c r="Z22" s="19">
        <f t="shared" si="9"/>
        <v>0</v>
      </c>
      <c r="AA22" s="19">
        <f t="shared" si="10"/>
        <v>0</v>
      </c>
    </row>
    <row r="23" spans="1:27">
      <c r="A23" s="6"/>
      <c r="B23" s="20" t="s">
        <v>31</v>
      </c>
      <c r="C23" s="16">
        <v>10.5</v>
      </c>
      <c r="D23" s="21"/>
      <c r="E23" s="21"/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  <c r="N23" s="22">
        <v>0</v>
      </c>
      <c r="O23" s="23">
        <f t="shared" si="5"/>
        <v>0</v>
      </c>
      <c r="P23" s="22">
        <v>0</v>
      </c>
      <c r="Q23" s="23">
        <f t="shared" si="11"/>
        <v>0</v>
      </c>
      <c r="R23" s="17">
        <f t="shared" si="6"/>
        <v>0</v>
      </c>
      <c r="S23" s="18">
        <f t="shared" si="12"/>
        <v>10.5</v>
      </c>
      <c r="T23" s="17">
        <v>9709.41</v>
      </c>
      <c r="U23" s="19">
        <f t="shared" si="7"/>
        <v>0</v>
      </c>
      <c r="V23" s="24"/>
      <c r="W23" s="24"/>
      <c r="X23" s="24"/>
      <c r="Y23" s="19">
        <f t="shared" si="8"/>
        <v>0</v>
      </c>
      <c r="Z23" s="19">
        <f t="shared" si="9"/>
        <v>0</v>
      </c>
      <c r="AA23" s="19">
        <f t="shared" si="10"/>
        <v>0</v>
      </c>
    </row>
    <row r="24" spans="1:27">
      <c r="A24" s="6"/>
      <c r="B24" s="20"/>
      <c r="C24" s="16">
        <v>10.45</v>
      </c>
      <c r="D24" s="21"/>
      <c r="E24" s="21"/>
      <c r="F24" s="22">
        <v>0</v>
      </c>
      <c r="G24" s="23">
        <f t="shared" si="1"/>
        <v>0</v>
      </c>
      <c r="H24" s="22">
        <v>0</v>
      </c>
      <c r="I24" s="23">
        <f t="shared" si="2"/>
        <v>0</v>
      </c>
      <c r="J24" s="22">
        <v>0</v>
      </c>
      <c r="K24" s="23">
        <f t="shared" si="3"/>
        <v>0</v>
      </c>
      <c r="L24" s="22">
        <v>0</v>
      </c>
      <c r="M24" s="23">
        <f t="shared" si="4"/>
        <v>0</v>
      </c>
      <c r="N24" s="22">
        <v>0</v>
      </c>
      <c r="O24" s="23">
        <f t="shared" si="5"/>
        <v>0</v>
      </c>
      <c r="P24" s="22">
        <v>0</v>
      </c>
      <c r="Q24" s="23">
        <f t="shared" si="11"/>
        <v>0</v>
      </c>
      <c r="R24" s="17">
        <f t="shared" si="6"/>
        <v>0</v>
      </c>
      <c r="S24" s="18">
        <f t="shared" si="12"/>
        <v>10.45</v>
      </c>
      <c r="T24" s="17">
        <v>9709.41</v>
      </c>
      <c r="U24" s="19">
        <f t="shared" si="7"/>
        <v>0</v>
      </c>
      <c r="V24" s="24"/>
      <c r="W24" s="24"/>
      <c r="X24" s="24"/>
      <c r="Y24" s="19">
        <f t="shared" si="8"/>
        <v>0</v>
      </c>
      <c r="Z24" s="19">
        <f t="shared" si="9"/>
        <v>0</v>
      </c>
      <c r="AA24" s="19">
        <f t="shared" si="10"/>
        <v>0</v>
      </c>
    </row>
    <row r="25" spans="1:27">
      <c r="A25" s="6"/>
      <c r="B25" s="20"/>
      <c r="C25" s="16">
        <v>10.210000000000001</v>
      </c>
      <c r="D25" s="21"/>
      <c r="E25" s="21"/>
      <c r="F25" s="22">
        <v>0</v>
      </c>
      <c r="G25" s="23">
        <f t="shared" si="1"/>
        <v>0</v>
      </c>
      <c r="H25" s="22">
        <v>0</v>
      </c>
      <c r="I25" s="23">
        <f t="shared" si="2"/>
        <v>0</v>
      </c>
      <c r="J25" s="22">
        <v>0</v>
      </c>
      <c r="K25" s="23">
        <f t="shared" si="3"/>
        <v>0</v>
      </c>
      <c r="L25" s="22">
        <v>0</v>
      </c>
      <c r="M25" s="23">
        <f t="shared" si="4"/>
        <v>0</v>
      </c>
      <c r="N25" s="22">
        <v>0</v>
      </c>
      <c r="O25" s="23">
        <f t="shared" si="5"/>
        <v>0</v>
      </c>
      <c r="P25" s="22">
        <v>0</v>
      </c>
      <c r="Q25" s="23">
        <f t="shared" si="11"/>
        <v>0</v>
      </c>
      <c r="R25" s="17">
        <f t="shared" si="6"/>
        <v>0</v>
      </c>
      <c r="S25" s="18">
        <f t="shared" si="12"/>
        <v>10.210000000000001</v>
      </c>
      <c r="T25" s="17">
        <v>9709.41</v>
      </c>
      <c r="U25" s="19">
        <f t="shared" si="7"/>
        <v>0</v>
      </c>
      <c r="V25" s="24"/>
      <c r="W25" s="24"/>
      <c r="X25" s="24"/>
      <c r="Y25" s="19">
        <f t="shared" si="8"/>
        <v>0</v>
      </c>
      <c r="Z25" s="19">
        <f t="shared" si="9"/>
        <v>0</v>
      </c>
      <c r="AA25" s="19">
        <f t="shared" si="10"/>
        <v>0</v>
      </c>
    </row>
    <row r="26" spans="1:27">
      <c r="A26" s="6"/>
      <c r="B26" s="20"/>
      <c r="C26" s="16">
        <v>10</v>
      </c>
      <c r="D26" s="21"/>
      <c r="E26" s="21"/>
      <c r="F26" s="22">
        <v>0</v>
      </c>
      <c r="G26" s="23">
        <f t="shared" si="1"/>
        <v>0</v>
      </c>
      <c r="H26" s="22">
        <v>0</v>
      </c>
      <c r="I26" s="23">
        <f t="shared" si="2"/>
        <v>0</v>
      </c>
      <c r="J26" s="22">
        <v>0</v>
      </c>
      <c r="K26" s="23">
        <f t="shared" si="3"/>
        <v>0</v>
      </c>
      <c r="L26" s="22">
        <v>0</v>
      </c>
      <c r="M26" s="23">
        <f t="shared" si="4"/>
        <v>0</v>
      </c>
      <c r="N26" s="22">
        <v>0</v>
      </c>
      <c r="O26" s="23">
        <f t="shared" si="5"/>
        <v>0</v>
      </c>
      <c r="P26" s="22">
        <v>0</v>
      </c>
      <c r="Q26" s="23">
        <f t="shared" si="11"/>
        <v>0</v>
      </c>
      <c r="R26" s="17">
        <f t="shared" si="6"/>
        <v>0</v>
      </c>
      <c r="S26" s="18">
        <f t="shared" si="12"/>
        <v>10</v>
      </c>
      <c r="T26" s="17">
        <v>9709.41</v>
      </c>
      <c r="U26" s="19">
        <f t="shared" si="7"/>
        <v>0</v>
      </c>
      <c r="V26" s="24"/>
      <c r="W26" s="24"/>
      <c r="X26" s="24"/>
      <c r="Y26" s="19">
        <f t="shared" si="8"/>
        <v>0</v>
      </c>
      <c r="Z26" s="19">
        <f t="shared" si="9"/>
        <v>0</v>
      </c>
      <c r="AA26" s="19">
        <f t="shared" si="10"/>
        <v>0</v>
      </c>
    </row>
    <row r="27" spans="1:27">
      <c r="A27" s="6"/>
      <c r="B27" s="20"/>
      <c r="C27" s="16">
        <v>9.2799999999999994</v>
      </c>
      <c r="D27" s="21"/>
      <c r="E27" s="21"/>
      <c r="F27" s="22">
        <v>0</v>
      </c>
      <c r="G27" s="23">
        <f t="shared" si="1"/>
        <v>0</v>
      </c>
      <c r="H27" s="22">
        <v>0</v>
      </c>
      <c r="I27" s="23">
        <f t="shared" si="2"/>
        <v>0</v>
      </c>
      <c r="J27" s="22">
        <v>0</v>
      </c>
      <c r="K27" s="23">
        <f t="shared" si="3"/>
        <v>0</v>
      </c>
      <c r="L27" s="22">
        <v>0</v>
      </c>
      <c r="M27" s="23">
        <f t="shared" si="4"/>
        <v>0</v>
      </c>
      <c r="N27" s="22">
        <v>0</v>
      </c>
      <c r="O27" s="23">
        <f t="shared" si="5"/>
        <v>0</v>
      </c>
      <c r="P27" s="22">
        <v>0</v>
      </c>
      <c r="Q27" s="23">
        <f t="shared" si="11"/>
        <v>0</v>
      </c>
      <c r="R27" s="17">
        <f t="shared" si="6"/>
        <v>0</v>
      </c>
      <c r="S27" s="18">
        <f t="shared" si="12"/>
        <v>9.2799999999999994</v>
      </c>
      <c r="T27" s="17">
        <v>9709.41</v>
      </c>
      <c r="U27" s="19">
        <f t="shared" si="7"/>
        <v>0</v>
      </c>
      <c r="V27" s="24"/>
      <c r="W27" s="24"/>
      <c r="X27" s="24"/>
      <c r="Y27" s="19">
        <f t="shared" si="8"/>
        <v>0</v>
      </c>
      <c r="Z27" s="19">
        <f t="shared" si="9"/>
        <v>0</v>
      </c>
      <c r="AA27" s="19">
        <f t="shared" si="10"/>
        <v>0</v>
      </c>
    </row>
    <row r="28" spans="1:27">
      <c r="A28" s="6"/>
      <c r="B28" s="20"/>
      <c r="C28" s="16"/>
      <c r="D28" s="21"/>
      <c r="E28" s="21"/>
      <c r="F28" s="22">
        <v>0</v>
      </c>
      <c r="G28" s="23">
        <f t="shared" si="1"/>
        <v>0</v>
      </c>
      <c r="H28" s="22">
        <v>0</v>
      </c>
      <c r="I28" s="23">
        <f t="shared" si="2"/>
        <v>0</v>
      </c>
      <c r="J28" s="22">
        <v>0</v>
      </c>
      <c r="K28" s="23">
        <f t="shared" si="3"/>
        <v>0</v>
      </c>
      <c r="L28" s="22">
        <v>0</v>
      </c>
      <c r="M28" s="23">
        <f t="shared" si="4"/>
        <v>0</v>
      </c>
      <c r="N28" s="22">
        <v>0</v>
      </c>
      <c r="O28" s="23">
        <f t="shared" si="5"/>
        <v>0</v>
      </c>
      <c r="P28" s="22">
        <v>0</v>
      </c>
      <c r="Q28" s="23">
        <f t="shared" si="11"/>
        <v>0</v>
      </c>
      <c r="R28" s="17">
        <f t="shared" si="6"/>
        <v>0</v>
      </c>
      <c r="S28" s="18">
        <f t="shared" si="12"/>
        <v>0</v>
      </c>
      <c r="T28" s="17">
        <v>9709.41</v>
      </c>
      <c r="U28" s="19">
        <f t="shared" si="7"/>
        <v>0</v>
      </c>
      <c r="V28" s="24"/>
      <c r="W28" s="24"/>
      <c r="X28" s="24"/>
      <c r="Y28" s="19">
        <f t="shared" si="8"/>
        <v>0</v>
      </c>
      <c r="Z28" s="19">
        <f t="shared" si="9"/>
        <v>0</v>
      </c>
      <c r="AA28" s="19">
        <f t="shared" si="10"/>
        <v>0</v>
      </c>
    </row>
    <row r="29" spans="1:27" ht="30">
      <c r="A29" s="6"/>
      <c r="B29" s="20" t="s">
        <v>32</v>
      </c>
      <c r="C29" s="16">
        <v>10.45</v>
      </c>
      <c r="D29" s="21"/>
      <c r="E29" s="21"/>
      <c r="F29" s="22">
        <v>0</v>
      </c>
      <c r="G29" s="23">
        <f t="shared" si="1"/>
        <v>0</v>
      </c>
      <c r="H29" s="22">
        <v>0</v>
      </c>
      <c r="I29" s="23">
        <f t="shared" si="2"/>
        <v>0</v>
      </c>
      <c r="J29" s="22">
        <v>0</v>
      </c>
      <c r="K29" s="23">
        <f t="shared" si="3"/>
        <v>0</v>
      </c>
      <c r="L29" s="22">
        <v>0</v>
      </c>
      <c r="M29" s="23">
        <f t="shared" si="4"/>
        <v>0</v>
      </c>
      <c r="N29" s="22">
        <v>0</v>
      </c>
      <c r="O29" s="23">
        <f t="shared" si="5"/>
        <v>0</v>
      </c>
      <c r="P29" s="22">
        <v>0</v>
      </c>
      <c r="Q29" s="23">
        <f t="shared" si="11"/>
        <v>0</v>
      </c>
      <c r="R29" s="17">
        <f t="shared" si="6"/>
        <v>0</v>
      </c>
      <c r="S29" s="18">
        <f t="shared" si="12"/>
        <v>10.45</v>
      </c>
      <c r="T29" s="17">
        <v>9709.41</v>
      </c>
      <c r="U29" s="19">
        <f t="shared" si="7"/>
        <v>0</v>
      </c>
      <c r="V29" s="24"/>
      <c r="W29" s="24"/>
      <c r="X29" s="24"/>
      <c r="Y29" s="19">
        <f t="shared" si="8"/>
        <v>0</v>
      </c>
      <c r="Z29" s="19">
        <f t="shared" si="9"/>
        <v>0</v>
      </c>
      <c r="AA29" s="19">
        <f t="shared" si="10"/>
        <v>0</v>
      </c>
    </row>
    <row r="30" spans="1:27">
      <c r="A30" s="6"/>
      <c r="B30" s="20"/>
      <c r="C30" s="16">
        <v>10.35</v>
      </c>
      <c r="D30" s="21"/>
      <c r="E30" s="21"/>
      <c r="F30" s="22">
        <v>0</v>
      </c>
      <c r="G30" s="23">
        <f t="shared" si="1"/>
        <v>0</v>
      </c>
      <c r="H30" s="22">
        <v>0</v>
      </c>
      <c r="I30" s="23">
        <f t="shared" si="2"/>
        <v>0</v>
      </c>
      <c r="J30" s="22">
        <v>0</v>
      </c>
      <c r="K30" s="23">
        <f t="shared" si="3"/>
        <v>0</v>
      </c>
      <c r="L30" s="22">
        <v>0</v>
      </c>
      <c r="M30" s="23">
        <f t="shared" si="4"/>
        <v>0</v>
      </c>
      <c r="N30" s="22">
        <v>0</v>
      </c>
      <c r="O30" s="23">
        <f t="shared" si="5"/>
        <v>0</v>
      </c>
      <c r="P30" s="22">
        <v>0</v>
      </c>
      <c r="Q30" s="23">
        <f t="shared" si="11"/>
        <v>0</v>
      </c>
      <c r="R30" s="17">
        <f t="shared" si="6"/>
        <v>0</v>
      </c>
      <c r="S30" s="18">
        <f t="shared" si="12"/>
        <v>10.35</v>
      </c>
      <c r="T30" s="17">
        <v>9709.41</v>
      </c>
      <c r="U30" s="19">
        <f t="shared" si="7"/>
        <v>0</v>
      </c>
      <c r="V30" s="24"/>
      <c r="W30" s="24"/>
      <c r="X30" s="24"/>
      <c r="Y30" s="19">
        <f t="shared" si="8"/>
        <v>0</v>
      </c>
      <c r="Z30" s="19">
        <f t="shared" si="9"/>
        <v>0</v>
      </c>
      <c r="AA30" s="19">
        <f t="shared" si="10"/>
        <v>0</v>
      </c>
    </row>
    <row r="31" spans="1:27">
      <c r="A31" s="6"/>
      <c r="B31" s="20"/>
      <c r="C31" s="16">
        <v>10.199999999999999</v>
      </c>
      <c r="D31" s="21"/>
      <c r="E31" s="21"/>
      <c r="F31" s="22">
        <v>0</v>
      </c>
      <c r="G31" s="23">
        <f t="shared" si="1"/>
        <v>0</v>
      </c>
      <c r="H31" s="22">
        <v>0</v>
      </c>
      <c r="I31" s="23">
        <f t="shared" si="2"/>
        <v>0</v>
      </c>
      <c r="J31" s="22">
        <v>0</v>
      </c>
      <c r="K31" s="23">
        <f t="shared" si="3"/>
        <v>0</v>
      </c>
      <c r="L31" s="22">
        <v>0</v>
      </c>
      <c r="M31" s="23">
        <f t="shared" si="4"/>
        <v>0</v>
      </c>
      <c r="N31" s="22">
        <v>0</v>
      </c>
      <c r="O31" s="23">
        <f t="shared" si="5"/>
        <v>0</v>
      </c>
      <c r="P31" s="22">
        <v>0</v>
      </c>
      <c r="Q31" s="23">
        <f t="shared" si="11"/>
        <v>0</v>
      </c>
      <c r="R31" s="17">
        <f t="shared" si="6"/>
        <v>0</v>
      </c>
      <c r="S31" s="18">
        <f t="shared" si="12"/>
        <v>10.199999999999999</v>
      </c>
      <c r="T31" s="17">
        <v>9709.41</v>
      </c>
      <c r="U31" s="19">
        <f t="shared" si="7"/>
        <v>0</v>
      </c>
      <c r="V31" s="24"/>
      <c r="W31" s="24"/>
      <c r="X31" s="24"/>
      <c r="Y31" s="19">
        <f t="shared" si="8"/>
        <v>0</v>
      </c>
      <c r="Z31" s="19">
        <f t="shared" si="9"/>
        <v>0</v>
      </c>
      <c r="AA31" s="19">
        <f t="shared" si="10"/>
        <v>0</v>
      </c>
    </row>
    <row r="32" spans="1:27">
      <c r="A32" s="6"/>
      <c r="B32" s="20"/>
      <c r="C32" s="16">
        <v>9.5399999999999991</v>
      </c>
      <c r="D32" s="21"/>
      <c r="E32" s="21"/>
      <c r="F32" s="22">
        <v>0</v>
      </c>
      <c r="G32" s="23">
        <f t="shared" si="1"/>
        <v>0</v>
      </c>
      <c r="H32" s="22">
        <v>0</v>
      </c>
      <c r="I32" s="23">
        <f t="shared" si="2"/>
        <v>0</v>
      </c>
      <c r="J32" s="22">
        <v>0</v>
      </c>
      <c r="K32" s="23">
        <f t="shared" si="3"/>
        <v>0</v>
      </c>
      <c r="L32" s="22">
        <v>0</v>
      </c>
      <c r="M32" s="23">
        <f t="shared" si="4"/>
        <v>0</v>
      </c>
      <c r="N32" s="22">
        <v>0</v>
      </c>
      <c r="O32" s="23">
        <f t="shared" si="5"/>
        <v>0</v>
      </c>
      <c r="P32" s="22">
        <v>0</v>
      </c>
      <c r="Q32" s="23">
        <f t="shared" si="11"/>
        <v>0</v>
      </c>
      <c r="R32" s="17">
        <f t="shared" si="6"/>
        <v>0</v>
      </c>
      <c r="S32" s="18">
        <f t="shared" si="12"/>
        <v>9.5399999999999991</v>
      </c>
      <c r="T32" s="17">
        <v>9709.41</v>
      </c>
      <c r="U32" s="19">
        <f t="shared" si="7"/>
        <v>0</v>
      </c>
      <c r="V32" s="24"/>
      <c r="W32" s="24"/>
      <c r="X32" s="24"/>
      <c r="Y32" s="19">
        <f t="shared" si="8"/>
        <v>0</v>
      </c>
      <c r="Z32" s="19">
        <f t="shared" si="9"/>
        <v>0</v>
      </c>
      <c r="AA32" s="19">
        <f t="shared" si="10"/>
        <v>0</v>
      </c>
    </row>
    <row r="33" spans="1:27">
      <c r="A33" s="6"/>
      <c r="B33" s="20"/>
      <c r="C33" s="25">
        <v>3.15</v>
      </c>
      <c r="D33" s="21"/>
      <c r="E33" s="21"/>
      <c r="F33" s="22">
        <v>0</v>
      </c>
      <c r="G33" s="23">
        <f t="shared" si="1"/>
        <v>0</v>
      </c>
      <c r="H33" s="22">
        <v>0</v>
      </c>
      <c r="I33" s="23">
        <f t="shared" si="2"/>
        <v>0</v>
      </c>
      <c r="J33" s="22">
        <v>0</v>
      </c>
      <c r="K33" s="23">
        <f t="shared" si="3"/>
        <v>0</v>
      </c>
      <c r="L33" s="22">
        <v>0</v>
      </c>
      <c r="M33" s="23">
        <f t="shared" si="4"/>
        <v>0</v>
      </c>
      <c r="N33" s="22">
        <v>0</v>
      </c>
      <c r="O33" s="23">
        <f t="shared" si="5"/>
        <v>0</v>
      </c>
      <c r="P33" s="22">
        <v>0</v>
      </c>
      <c r="Q33" s="23">
        <f t="shared" si="11"/>
        <v>0</v>
      </c>
      <c r="R33" s="17">
        <f t="shared" si="6"/>
        <v>0</v>
      </c>
      <c r="S33" s="18">
        <f t="shared" si="12"/>
        <v>3.15</v>
      </c>
      <c r="T33" s="17">
        <v>9709.41</v>
      </c>
      <c r="U33" s="19">
        <f t="shared" si="7"/>
        <v>0</v>
      </c>
      <c r="V33" s="24"/>
      <c r="W33" s="24"/>
      <c r="X33" s="24"/>
      <c r="Y33" s="19">
        <f t="shared" si="8"/>
        <v>0</v>
      </c>
      <c r="Z33" s="19">
        <f t="shared" si="9"/>
        <v>0</v>
      </c>
      <c r="AA33" s="19">
        <f t="shared" si="10"/>
        <v>0</v>
      </c>
    </row>
    <row r="34" spans="1:27">
      <c r="A34" s="6"/>
      <c r="B34" s="20"/>
      <c r="C34" s="25"/>
      <c r="D34" s="21"/>
      <c r="E34" s="21"/>
      <c r="F34" s="22">
        <v>0</v>
      </c>
      <c r="G34" s="23">
        <f t="shared" si="1"/>
        <v>0</v>
      </c>
      <c r="H34" s="22">
        <v>0</v>
      </c>
      <c r="I34" s="23">
        <f t="shared" si="2"/>
        <v>0</v>
      </c>
      <c r="J34" s="22">
        <v>0</v>
      </c>
      <c r="K34" s="23">
        <f t="shared" si="3"/>
        <v>0</v>
      </c>
      <c r="L34" s="22">
        <v>0</v>
      </c>
      <c r="M34" s="23">
        <f t="shared" si="4"/>
        <v>0</v>
      </c>
      <c r="N34" s="22">
        <v>0</v>
      </c>
      <c r="O34" s="23">
        <f t="shared" si="5"/>
        <v>0</v>
      </c>
      <c r="P34" s="22">
        <v>0</v>
      </c>
      <c r="Q34" s="23">
        <f t="shared" si="11"/>
        <v>0</v>
      </c>
      <c r="R34" s="17">
        <f t="shared" si="6"/>
        <v>0</v>
      </c>
      <c r="S34" s="18">
        <f t="shared" si="12"/>
        <v>0</v>
      </c>
      <c r="T34" s="17">
        <v>9710.41</v>
      </c>
      <c r="U34" s="19">
        <f t="shared" si="7"/>
        <v>0</v>
      </c>
      <c r="V34" s="24"/>
      <c r="W34" s="24"/>
      <c r="X34" s="24"/>
      <c r="Y34" s="19">
        <f t="shared" si="8"/>
        <v>0</v>
      </c>
      <c r="Z34" s="19">
        <f t="shared" si="9"/>
        <v>0</v>
      </c>
      <c r="AA34" s="19">
        <f t="shared" si="10"/>
        <v>0</v>
      </c>
    </row>
    <row r="35" spans="1:27">
      <c r="A35" s="6"/>
      <c r="B35" s="20" t="s">
        <v>33</v>
      </c>
      <c r="C35" s="16">
        <v>12.48</v>
      </c>
      <c r="D35" s="21"/>
      <c r="E35" s="21"/>
      <c r="F35" s="22">
        <v>0</v>
      </c>
      <c r="G35" s="23">
        <f t="shared" si="1"/>
        <v>0</v>
      </c>
      <c r="H35" s="22">
        <v>0</v>
      </c>
      <c r="I35" s="23">
        <f t="shared" si="2"/>
        <v>0</v>
      </c>
      <c r="J35" s="22">
        <v>0</v>
      </c>
      <c r="K35" s="23">
        <f t="shared" si="3"/>
        <v>0</v>
      </c>
      <c r="L35" s="22">
        <v>0</v>
      </c>
      <c r="M35" s="23">
        <f t="shared" si="4"/>
        <v>0</v>
      </c>
      <c r="N35" s="22">
        <v>0</v>
      </c>
      <c r="O35" s="23">
        <f t="shared" si="5"/>
        <v>0</v>
      </c>
      <c r="P35" s="22">
        <v>0</v>
      </c>
      <c r="Q35" s="23">
        <f t="shared" si="11"/>
        <v>0</v>
      </c>
      <c r="R35" s="17">
        <f t="shared" si="6"/>
        <v>0</v>
      </c>
      <c r="S35" s="18">
        <f t="shared" si="12"/>
        <v>12.48</v>
      </c>
      <c r="T35" s="17">
        <v>9709.41</v>
      </c>
      <c r="U35" s="19">
        <f t="shared" si="7"/>
        <v>0</v>
      </c>
      <c r="V35" s="24"/>
      <c r="W35" s="24"/>
      <c r="X35" s="24"/>
      <c r="Y35" s="19">
        <f t="shared" si="8"/>
        <v>0</v>
      </c>
      <c r="Z35" s="19">
        <f t="shared" si="9"/>
        <v>0</v>
      </c>
      <c r="AA35" s="19">
        <f t="shared" si="10"/>
        <v>0</v>
      </c>
    </row>
    <row r="36" spans="1:27">
      <c r="A36" s="6"/>
      <c r="B36" s="20"/>
      <c r="C36" s="16">
        <v>10.4</v>
      </c>
      <c r="D36" s="21"/>
      <c r="E36" s="21"/>
      <c r="F36" s="22">
        <v>0</v>
      </c>
      <c r="G36" s="23">
        <f t="shared" si="1"/>
        <v>0</v>
      </c>
      <c r="H36" s="22">
        <v>0</v>
      </c>
      <c r="I36" s="23">
        <f t="shared" si="2"/>
        <v>0</v>
      </c>
      <c r="J36" s="22">
        <v>0</v>
      </c>
      <c r="K36" s="23">
        <f t="shared" si="3"/>
        <v>0</v>
      </c>
      <c r="L36" s="22">
        <v>0</v>
      </c>
      <c r="M36" s="23">
        <f t="shared" si="4"/>
        <v>0</v>
      </c>
      <c r="N36" s="22">
        <v>0</v>
      </c>
      <c r="O36" s="23">
        <f t="shared" si="5"/>
        <v>0</v>
      </c>
      <c r="P36" s="22">
        <v>0</v>
      </c>
      <c r="Q36" s="23">
        <f t="shared" si="11"/>
        <v>0</v>
      </c>
      <c r="R36" s="17">
        <f t="shared" si="6"/>
        <v>0</v>
      </c>
      <c r="S36" s="18">
        <f t="shared" si="12"/>
        <v>10.4</v>
      </c>
      <c r="T36" s="17">
        <v>9709.41</v>
      </c>
      <c r="U36" s="19">
        <f t="shared" si="7"/>
        <v>0</v>
      </c>
      <c r="V36" s="24"/>
      <c r="W36" s="24"/>
      <c r="X36" s="24"/>
      <c r="Y36" s="19">
        <f t="shared" si="8"/>
        <v>0</v>
      </c>
      <c r="Z36" s="19">
        <f t="shared" si="9"/>
        <v>0</v>
      </c>
      <c r="AA36" s="19">
        <f t="shared" si="10"/>
        <v>0</v>
      </c>
    </row>
    <row r="37" spans="1:27">
      <c r="A37" s="6"/>
      <c r="B37" s="20"/>
      <c r="C37" s="16">
        <v>10.19</v>
      </c>
      <c r="D37" s="21"/>
      <c r="E37" s="21"/>
      <c r="F37" s="22">
        <v>0</v>
      </c>
      <c r="G37" s="23">
        <f t="shared" si="1"/>
        <v>0</v>
      </c>
      <c r="H37" s="22">
        <v>0</v>
      </c>
      <c r="I37" s="23">
        <f t="shared" si="2"/>
        <v>0</v>
      </c>
      <c r="J37" s="22">
        <v>0</v>
      </c>
      <c r="K37" s="23">
        <f t="shared" si="3"/>
        <v>0</v>
      </c>
      <c r="L37" s="22">
        <v>0</v>
      </c>
      <c r="M37" s="23">
        <f t="shared" si="4"/>
        <v>0</v>
      </c>
      <c r="N37" s="22">
        <v>0</v>
      </c>
      <c r="O37" s="23">
        <f t="shared" si="5"/>
        <v>0</v>
      </c>
      <c r="P37" s="22">
        <v>0</v>
      </c>
      <c r="Q37" s="23">
        <f t="shared" si="11"/>
        <v>0</v>
      </c>
      <c r="R37" s="17">
        <f t="shared" si="6"/>
        <v>0</v>
      </c>
      <c r="S37" s="18">
        <f t="shared" si="12"/>
        <v>10.19</v>
      </c>
      <c r="T37" s="17">
        <v>9709.41</v>
      </c>
      <c r="U37" s="19">
        <f t="shared" si="7"/>
        <v>0</v>
      </c>
      <c r="V37" s="24"/>
      <c r="W37" s="24"/>
      <c r="X37" s="24"/>
      <c r="Y37" s="19">
        <f t="shared" si="8"/>
        <v>0</v>
      </c>
      <c r="Z37" s="19">
        <f t="shared" si="9"/>
        <v>0</v>
      </c>
      <c r="AA37" s="19">
        <f t="shared" si="10"/>
        <v>0</v>
      </c>
    </row>
    <row r="38" spans="1:27">
      <c r="A38" s="6"/>
      <c r="B38" s="20"/>
      <c r="C38" s="16">
        <v>10</v>
      </c>
      <c r="D38" s="21"/>
      <c r="E38" s="21"/>
      <c r="F38" s="22">
        <v>0</v>
      </c>
      <c r="G38" s="23">
        <f t="shared" si="1"/>
        <v>0</v>
      </c>
      <c r="H38" s="22">
        <v>0</v>
      </c>
      <c r="I38" s="23">
        <f t="shared" si="2"/>
        <v>0</v>
      </c>
      <c r="J38" s="22">
        <v>0</v>
      </c>
      <c r="K38" s="23">
        <f t="shared" si="3"/>
        <v>0</v>
      </c>
      <c r="L38" s="22">
        <v>0</v>
      </c>
      <c r="M38" s="23">
        <f t="shared" si="4"/>
        <v>0</v>
      </c>
      <c r="N38" s="22">
        <v>0</v>
      </c>
      <c r="O38" s="23">
        <f t="shared" si="5"/>
        <v>0</v>
      </c>
      <c r="P38" s="22">
        <v>0</v>
      </c>
      <c r="Q38" s="23">
        <f t="shared" si="11"/>
        <v>0</v>
      </c>
      <c r="R38" s="17">
        <f t="shared" si="6"/>
        <v>0</v>
      </c>
      <c r="S38" s="18">
        <f t="shared" si="12"/>
        <v>10</v>
      </c>
      <c r="T38" s="17">
        <v>9709.41</v>
      </c>
      <c r="U38" s="19">
        <f t="shared" si="7"/>
        <v>0</v>
      </c>
      <c r="V38" s="24"/>
      <c r="W38" s="24"/>
      <c r="X38" s="24"/>
      <c r="Y38" s="19">
        <f t="shared" si="8"/>
        <v>0</v>
      </c>
      <c r="Z38" s="19">
        <f t="shared" si="9"/>
        <v>0</v>
      </c>
      <c r="AA38" s="19">
        <f t="shared" si="10"/>
        <v>0</v>
      </c>
    </row>
    <row r="39" spans="1:27">
      <c r="A39" s="6"/>
      <c r="B39" s="20"/>
      <c r="C39" s="16">
        <v>9.4600000000000009</v>
      </c>
      <c r="D39" s="21"/>
      <c r="E39" s="21"/>
      <c r="F39" s="22">
        <v>0</v>
      </c>
      <c r="G39" s="23">
        <f t="shared" si="1"/>
        <v>0</v>
      </c>
      <c r="H39" s="22">
        <v>0</v>
      </c>
      <c r="I39" s="23">
        <f t="shared" si="2"/>
        <v>0</v>
      </c>
      <c r="J39" s="22">
        <v>0</v>
      </c>
      <c r="K39" s="23">
        <f t="shared" si="3"/>
        <v>0</v>
      </c>
      <c r="L39" s="22">
        <v>0</v>
      </c>
      <c r="M39" s="23">
        <f t="shared" si="4"/>
        <v>0</v>
      </c>
      <c r="N39" s="22">
        <v>0</v>
      </c>
      <c r="O39" s="23">
        <f t="shared" si="5"/>
        <v>0</v>
      </c>
      <c r="P39" s="22">
        <v>0</v>
      </c>
      <c r="Q39" s="23">
        <f t="shared" si="11"/>
        <v>0</v>
      </c>
      <c r="R39" s="17">
        <f t="shared" si="6"/>
        <v>0</v>
      </c>
      <c r="S39" s="18">
        <f t="shared" si="12"/>
        <v>9.4600000000000009</v>
      </c>
      <c r="T39" s="17">
        <v>9709.41</v>
      </c>
      <c r="U39" s="19">
        <f t="shared" si="7"/>
        <v>0</v>
      </c>
      <c r="V39" s="24"/>
      <c r="W39" s="24"/>
      <c r="X39" s="24"/>
      <c r="Y39" s="19">
        <f t="shared" si="8"/>
        <v>0</v>
      </c>
      <c r="Z39" s="19">
        <f t="shared" si="9"/>
        <v>0</v>
      </c>
      <c r="AA39" s="19">
        <f t="shared" si="10"/>
        <v>0</v>
      </c>
    </row>
    <row r="40" spans="1:27">
      <c r="A40" s="6"/>
      <c r="B40" s="20"/>
      <c r="C40" s="16">
        <v>9.4</v>
      </c>
      <c r="D40" s="21"/>
      <c r="E40" s="21"/>
      <c r="F40" s="22">
        <v>0</v>
      </c>
      <c r="G40" s="23">
        <f t="shared" si="1"/>
        <v>0</v>
      </c>
      <c r="H40" s="22">
        <v>0</v>
      </c>
      <c r="I40" s="23">
        <f t="shared" si="2"/>
        <v>0</v>
      </c>
      <c r="J40" s="22">
        <v>0</v>
      </c>
      <c r="K40" s="23">
        <f t="shared" si="3"/>
        <v>0</v>
      </c>
      <c r="L40" s="22">
        <v>0</v>
      </c>
      <c r="M40" s="23">
        <f t="shared" si="4"/>
        <v>0</v>
      </c>
      <c r="N40" s="22">
        <v>0</v>
      </c>
      <c r="O40" s="23">
        <f t="shared" si="5"/>
        <v>0</v>
      </c>
      <c r="P40" s="22">
        <v>0</v>
      </c>
      <c r="Q40" s="23">
        <f t="shared" si="11"/>
        <v>0</v>
      </c>
      <c r="R40" s="17">
        <f t="shared" si="6"/>
        <v>0</v>
      </c>
      <c r="S40" s="18">
        <f t="shared" si="12"/>
        <v>9.4</v>
      </c>
      <c r="T40" s="17">
        <v>9709.41</v>
      </c>
      <c r="U40" s="19">
        <f t="shared" si="7"/>
        <v>0</v>
      </c>
      <c r="V40" s="24"/>
      <c r="W40" s="24"/>
      <c r="X40" s="24"/>
      <c r="Y40" s="19">
        <f t="shared" si="8"/>
        <v>0</v>
      </c>
      <c r="Z40" s="19">
        <f t="shared" si="9"/>
        <v>0</v>
      </c>
      <c r="AA40" s="19">
        <f t="shared" si="10"/>
        <v>0</v>
      </c>
    </row>
    <row r="41" spans="1:27">
      <c r="A41" s="6"/>
      <c r="B41" s="20"/>
      <c r="C41" s="16">
        <v>9</v>
      </c>
      <c r="D41" s="21"/>
      <c r="E41" s="21"/>
      <c r="F41" s="22">
        <v>0</v>
      </c>
      <c r="G41" s="23">
        <f t="shared" si="1"/>
        <v>0</v>
      </c>
      <c r="H41" s="22">
        <v>0</v>
      </c>
      <c r="I41" s="23">
        <f t="shared" si="2"/>
        <v>0</v>
      </c>
      <c r="J41" s="22">
        <v>0</v>
      </c>
      <c r="K41" s="23">
        <f t="shared" si="3"/>
        <v>0</v>
      </c>
      <c r="L41" s="22">
        <v>0</v>
      </c>
      <c r="M41" s="23">
        <f t="shared" si="4"/>
        <v>0</v>
      </c>
      <c r="N41" s="22">
        <v>0</v>
      </c>
      <c r="O41" s="23">
        <f t="shared" si="5"/>
        <v>0</v>
      </c>
      <c r="P41" s="22">
        <v>0</v>
      </c>
      <c r="Q41" s="23">
        <f t="shared" si="11"/>
        <v>0</v>
      </c>
      <c r="R41" s="17">
        <f t="shared" si="6"/>
        <v>0</v>
      </c>
      <c r="S41" s="18">
        <f t="shared" si="12"/>
        <v>9</v>
      </c>
      <c r="T41" s="17">
        <v>9709.41</v>
      </c>
      <c r="U41" s="19">
        <f t="shared" si="7"/>
        <v>0</v>
      </c>
      <c r="V41" s="24"/>
      <c r="W41" s="24"/>
      <c r="X41" s="24"/>
      <c r="Y41" s="19">
        <f t="shared" si="8"/>
        <v>0</v>
      </c>
      <c r="Z41" s="19">
        <f t="shared" si="9"/>
        <v>0</v>
      </c>
      <c r="AA41" s="19">
        <f t="shared" si="10"/>
        <v>0</v>
      </c>
    </row>
    <row r="42" spans="1:27">
      <c r="A42" s="6"/>
      <c r="B42" s="20"/>
      <c r="C42" s="16">
        <v>8.59</v>
      </c>
      <c r="D42" s="21"/>
      <c r="E42" s="21"/>
      <c r="F42" s="22">
        <v>0</v>
      </c>
      <c r="G42" s="23">
        <f t="shared" si="1"/>
        <v>0</v>
      </c>
      <c r="H42" s="22">
        <v>0</v>
      </c>
      <c r="I42" s="23">
        <f t="shared" si="2"/>
        <v>0</v>
      </c>
      <c r="J42" s="22">
        <v>0</v>
      </c>
      <c r="K42" s="23">
        <f t="shared" si="3"/>
        <v>0</v>
      </c>
      <c r="L42" s="22">
        <v>0</v>
      </c>
      <c r="M42" s="23">
        <f t="shared" si="4"/>
        <v>0</v>
      </c>
      <c r="N42" s="22">
        <v>0</v>
      </c>
      <c r="O42" s="23">
        <f t="shared" si="5"/>
        <v>0</v>
      </c>
      <c r="P42" s="22">
        <v>0</v>
      </c>
      <c r="Q42" s="23">
        <f t="shared" si="11"/>
        <v>0</v>
      </c>
      <c r="R42" s="17">
        <f t="shared" si="6"/>
        <v>0</v>
      </c>
      <c r="S42" s="18">
        <f t="shared" si="12"/>
        <v>8.59</v>
      </c>
      <c r="T42" s="17">
        <v>9709.41</v>
      </c>
      <c r="U42" s="19">
        <f t="shared" si="7"/>
        <v>0</v>
      </c>
      <c r="V42" s="24"/>
      <c r="W42" s="24"/>
      <c r="X42" s="24"/>
      <c r="Y42" s="19">
        <f t="shared" si="8"/>
        <v>0</v>
      </c>
      <c r="Z42" s="19">
        <f t="shared" si="9"/>
        <v>0</v>
      </c>
      <c r="AA42" s="19">
        <f t="shared" si="10"/>
        <v>0</v>
      </c>
    </row>
    <row r="43" spans="1:27">
      <c r="A43" s="6"/>
      <c r="B43" s="20"/>
      <c r="C43" s="16">
        <v>8.5</v>
      </c>
      <c r="D43" s="21"/>
      <c r="E43" s="21"/>
      <c r="F43" s="22">
        <v>0</v>
      </c>
      <c r="G43" s="23">
        <f t="shared" si="1"/>
        <v>0</v>
      </c>
      <c r="H43" s="22">
        <v>0</v>
      </c>
      <c r="I43" s="23">
        <f t="shared" si="2"/>
        <v>0</v>
      </c>
      <c r="J43" s="22">
        <v>0</v>
      </c>
      <c r="K43" s="23">
        <f t="shared" si="3"/>
        <v>0</v>
      </c>
      <c r="L43" s="22">
        <v>0</v>
      </c>
      <c r="M43" s="23">
        <f t="shared" si="4"/>
        <v>0</v>
      </c>
      <c r="N43" s="22">
        <v>0</v>
      </c>
      <c r="O43" s="23">
        <f t="shared" si="5"/>
        <v>0</v>
      </c>
      <c r="P43" s="22">
        <v>0</v>
      </c>
      <c r="Q43" s="23">
        <f t="shared" si="11"/>
        <v>0</v>
      </c>
      <c r="R43" s="17">
        <f t="shared" si="6"/>
        <v>0</v>
      </c>
      <c r="S43" s="18">
        <f t="shared" si="12"/>
        <v>8.5</v>
      </c>
      <c r="T43" s="17">
        <v>9709.41</v>
      </c>
      <c r="U43" s="19">
        <f t="shared" si="7"/>
        <v>0</v>
      </c>
      <c r="V43" s="24"/>
      <c r="W43" s="24"/>
      <c r="X43" s="24"/>
      <c r="Y43" s="19">
        <f t="shared" si="8"/>
        <v>0</v>
      </c>
      <c r="Z43" s="19">
        <f t="shared" si="9"/>
        <v>0</v>
      </c>
      <c r="AA43" s="19">
        <f t="shared" si="10"/>
        <v>0</v>
      </c>
    </row>
    <row r="44" spans="1:27">
      <c r="A44" s="6"/>
      <c r="B44" s="20"/>
      <c r="C44" s="16">
        <v>8.09</v>
      </c>
      <c r="D44" s="21"/>
      <c r="E44" s="21"/>
      <c r="F44" s="22">
        <v>0</v>
      </c>
      <c r="G44" s="23">
        <f t="shared" si="1"/>
        <v>0</v>
      </c>
      <c r="H44" s="22">
        <v>0</v>
      </c>
      <c r="I44" s="23">
        <f t="shared" si="2"/>
        <v>0</v>
      </c>
      <c r="J44" s="22">
        <v>0</v>
      </c>
      <c r="K44" s="23">
        <f t="shared" si="3"/>
        <v>0</v>
      </c>
      <c r="L44" s="22">
        <v>0</v>
      </c>
      <c r="M44" s="23">
        <f t="shared" si="4"/>
        <v>0</v>
      </c>
      <c r="N44" s="22">
        <v>0</v>
      </c>
      <c r="O44" s="23">
        <f t="shared" si="5"/>
        <v>0</v>
      </c>
      <c r="P44" s="22">
        <v>0</v>
      </c>
      <c r="Q44" s="23">
        <f t="shared" si="11"/>
        <v>0</v>
      </c>
      <c r="R44" s="17">
        <f t="shared" si="6"/>
        <v>0</v>
      </c>
      <c r="S44" s="18">
        <f t="shared" si="12"/>
        <v>8.09</v>
      </c>
      <c r="T44" s="17">
        <v>9709.41</v>
      </c>
      <c r="U44" s="19">
        <f t="shared" si="7"/>
        <v>0</v>
      </c>
      <c r="V44" s="24"/>
      <c r="W44" s="24"/>
      <c r="X44" s="24"/>
      <c r="Y44" s="19">
        <f t="shared" si="8"/>
        <v>0</v>
      </c>
      <c r="Z44" s="19">
        <f t="shared" si="9"/>
        <v>0</v>
      </c>
      <c r="AA44" s="19">
        <f t="shared" si="10"/>
        <v>0</v>
      </c>
    </row>
    <row r="45" spans="1:27">
      <c r="A45" s="6"/>
      <c r="B45" s="20"/>
      <c r="C45" s="16"/>
      <c r="D45" s="21"/>
      <c r="E45" s="21"/>
      <c r="F45" s="22">
        <v>0</v>
      </c>
      <c r="G45" s="23">
        <f t="shared" si="1"/>
        <v>0</v>
      </c>
      <c r="H45" s="22">
        <v>0</v>
      </c>
      <c r="I45" s="23">
        <f t="shared" si="2"/>
        <v>0</v>
      </c>
      <c r="J45" s="22">
        <v>0</v>
      </c>
      <c r="K45" s="23">
        <f t="shared" si="3"/>
        <v>0</v>
      </c>
      <c r="L45" s="22">
        <v>0</v>
      </c>
      <c r="M45" s="23">
        <f t="shared" si="4"/>
        <v>0</v>
      </c>
      <c r="N45" s="22">
        <v>0</v>
      </c>
      <c r="O45" s="23">
        <f t="shared" si="5"/>
        <v>0</v>
      </c>
      <c r="P45" s="22">
        <v>0</v>
      </c>
      <c r="Q45" s="23">
        <f t="shared" si="11"/>
        <v>0</v>
      </c>
      <c r="R45" s="17">
        <f t="shared" si="6"/>
        <v>0</v>
      </c>
      <c r="S45" s="18">
        <f t="shared" si="12"/>
        <v>0</v>
      </c>
      <c r="T45" s="17">
        <v>9709.41</v>
      </c>
      <c r="U45" s="19">
        <f t="shared" si="7"/>
        <v>0</v>
      </c>
      <c r="V45" s="24"/>
      <c r="W45" s="24"/>
      <c r="X45" s="24"/>
      <c r="Y45" s="19">
        <f t="shared" si="8"/>
        <v>0</v>
      </c>
      <c r="Z45" s="19">
        <f t="shared" si="9"/>
        <v>0</v>
      </c>
      <c r="AA45" s="19">
        <f t="shared" si="10"/>
        <v>0</v>
      </c>
    </row>
    <row r="46" spans="1:27">
      <c r="A46" s="6"/>
      <c r="B46" s="20" t="s">
        <v>34</v>
      </c>
      <c r="C46" s="16">
        <v>46.03</v>
      </c>
      <c r="D46" s="21"/>
      <c r="E46" s="21"/>
      <c r="F46" s="22">
        <v>0</v>
      </c>
      <c r="G46" s="23">
        <f t="shared" si="1"/>
        <v>0</v>
      </c>
      <c r="H46" s="22">
        <v>0</v>
      </c>
      <c r="I46" s="23">
        <f t="shared" si="2"/>
        <v>0</v>
      </c>
      <c r="J46" s="22">
        <v>0</v>
      </c>
      <c r="K46" s="23">
        <f t="shared" si="3"/>
        <v>0</v>
      </c>
      <c r="L46" s="22">
        <v>0</v>
      </c>
      <c r="M46" s="23">
        <f t="shared" si="4"/>
        <v>0</v>
      </c>
      <c r="N46" s="22">
        <v>0</v>
      </c>
      <c r="O46" s="23">
        <f t="shared" si="5"/>
        <v>0</v>
      </c>
      <c r="P46" s="22">
        <v>0</v>
      </c>
      <c r="Q46" s="23">
        <f t="shared" si="11"/>
        <v>0</v>
      </c>
      <c r="R46" s="17">
        <f t="shared" si="6"/>
        <v>0</v>
      </c>
      <c r="S46" s="18">
        <f t="shared" si="12"/>
        <v>46.03</v>
      </c>
      <c r="T46" s="17">
        <v>2089.5300000000002</v>
      </c>
      <c r="U46" s="19">
        <f t="shared" si="7"/>
        <v>0</v>
      </c>
      <c r="V46" s="24"/>
      <c r="W46" s="24"/>
      <c r="X46" s="24"/>
      <c r="Y46" s="19">
        <f t="shared" si="8"/>
        <v>0</v>
      </c>
      <c r="Z46" s="19">
        <f t="shared" si="9"/>
        <v>0</v>
      </c>
      <c r="AA46" s="19">
        <f t="shared" si="10"/>
        <v>0</v>
      </c>
    </row>
    <row r="47" spans="1:27">
      <c r="A47" s="6"/>
      <c r="B47" s="20"/>
      <c r="C47" s="16">
        <v>40</v>
      </c>
      <c r="D47" s="21"/>
      <c r="E47" s="21"/>
      <c r="F47" s="22">
        <v>0</v>
      </c>
      <c r="G47" s="23">
        <f t="shared" si="1"/>
        <v>0</v>
      </c>
      <c r="H47" s="22">
        <v>0</v>
      </c>
      <c r="I47" s="23">
        <f t="shared" si="2"/>
        <v>0</v>
      </c>
      <c r="J47" s="22">
        <v>0</v>
      </c>
      <c r="K47" s="23">
        <f t="shared" si="3"/>
        <v>0</v>
      </c>
      <c r="L47" s="22">
        <v>0</v>
      </c>
      <c r="M47" s="23">
        <f t="shared" si="4"/>
        <v>0</v>
      </c>
      <c r="N47" s="22">
        <v>0</v>
      </c>
      <c r="O47" s="23">
        <f t="shared" si="5"/>
        <v>0</v>
      </c>
      <c r="P47" s="22">
        <v>0</v>
      </c>
      <c r="Q47" s="23">
        <f t="shared" si="11"/>
        <v>0</v>
      </c>
      <c r="R47" s="17">
        <f t="shared" si="6"/>
        <v>0</v>
      </c>
      <c r="S47" s="18">
        <f t="shared" si="12"/>
        <v>40</v>
      </c>
      <c r="T47" s="17">
        <v>2089.5300000000002</v>
      </c>
      <c r="U47" s="19">
        <f t="shared" si="7"/>
        <v>0</v>
      </c>
      <c r="V47" s="24"/>
      <c r="W47" s="24"/>
      <c r="X47" s="24"/>
      <c r="Y47" s="19">
        <f t="shared" si="8"/>
        <v>0</v>
      </c>
      <c r="Z47" s="19">
        <f t="shared" si="9"/>
        <v>0</v>
      </c>
      <c r="AA47" s="19">
        <f t="shared" si="10"/>
        <v>0</v>
      </c>
    </row>
    <row r="48" spans="1:27">
      <c r="A48" s="6"/>
      <c r="B48" s="20"/>
      <c r="C48" s="16">
        <v>39.049999999999997</v>
      </c>
      <c r="D48" s="21"/>
      <c r="E48" s="21"/>
      <c r="F48" s="22">
        <v>0</v>
      </c>
      <c r="G48" s="23">
        <f t="shared" si="1"/>
        <v>0</v>
      </c>
      <c r="H48" s="22">
        <v>0</v>
      </c>
      <c r="I48" s="23">
        <f t="shared" si="2"/>
        <v>0</v>
      </c>
      <c r="J48" s="22">
        <v>0</v>
      </c>
      <c r="K48" s="23">
        <f t="shared" si="3"/>
        <v>0</v>
      </c>
      <c r="L48" s="22">
        <v>0</v>
      </c>
      <c r="M48" s="23">
        <f t="shared" si="4"/>
        <v>0</v>
      </c>
      <c r="N48" s="22">
        <v>0</v>
      </c>
      <c r="O48" s="23">
        <f t="shared" si="5"/>
        <v>0</v>
      </c>
      <c r="P48" s="22">
        <v>0</v>
      </c>
      <c r="Q48" s="23">
        <f t="shared" si="11"/>
        <v>0</v>
      </c>
      <c r="R48" s="17">
        <f t="shared" si="6"/>
        <v>0</v>
      </c>
      <c r="S48" s="18">
        <f t="shared" si="12"/>
        <v>39.049999999999997</v>
      </c>
      <c r="T48" s="17">
        <v>2089.5300000000002</v>
      </c>
      <c r="U48" s="19">
        <f t="shared" si="7"/>
        <v>0</v>
      </c>
      <c r="V48" s="24"/>
      <c r="W48" s="24"/>
      <c r="X48" s="24"/>
      <c r="Y48" s="19">
        <f t="shared" si="8"/>
        <v>0</v>
      </c>
      <c r="Z48" s="19">
        <f t="shared" si="9"/>
        <v>0</v>
      </c>
      <c r="AA48" s="19">
        <f t="shared" si="10"/>
        <v>0</v>
      </c>
    </row>
    <row r="49" spans="1:27">
      <c r="A49" s="6"/>
      <c r="B49" s="20"/>
      <c r="C49" s="16">
        <v>38.9</v>
      </c>
      <c r="D49" s="21"/>
      <c r="E49" s="21"/>
      <c r="F49" s="22">
        <v>0</v>
      </c>
      <c r="G49" s="23">
        <f t="shared" si="1"/>
        <v>0</v>
      </c>
      <c r="H49" s="22">
        <v>0</v>
      </c>
      <c r="I49" s="23">
        <f t="shared" si="2"/>
        <v>0</v>
      </c>
      <c r="J49" s="22">
        <v>0</v>
      </c>
      <c r="K49" s="23">
        <f t="shared" si="3"/>
        <v>0</v>
      </c>
      <c r="L49" s="22">
        <v>0</v>
      </c>
      <c r="M49" s="23">
        <f t="shared" si="4"/>
        <v>0</v>
      </c>
      <c r="N49" s="22">
        <v>0</v>
      </c>
      <c r="O49" s="23">
        <f t="shared" si="5"/>
        <v>0</v>
      </c>
      <c r="P49" s="22">
        <v>0</v>
      </c>
      <c r="Q49" s="23">
        <f t="shared" si="11"/>
        <v>0</v>
      </c>
      <c r="R49" s="17">
        <f t="shared" si="6"/>
        <v>0</v>
      </c>
      <c r="S49" s="18">
        <f t="shared" si="12"/>
        <v>38.9</v>
      </c>
      <c r="T49" s="17">
        <v>2089.5300000000002</v>
      </c>
      <c r="U49" s="19">
        <f t="shared" si="7"/>
        <v>0</v>
      </c>
      <c r="V49" s="24"/>
      <c r="W49" s="24"/>
      <c r="X49" s="24"/>
      <c r="Y49" s="19">
        <f t="shared" si="8"/>
        <v>0</v>
      </c>
      <c r="Z49" s="19">
        <f t="shared" si="9"/>
        <v>0</v>
      </c>
      <c r="AA49" s="19">
        <f t="shared" si="10"/>
        <v>0</v>
      </c>
    </row>
    <row r="50" spans="1:27">
      <c r="A50" s="6"/>
      <c r="B50" s="20"/>
      <c r="C50" s="16">
        <v>38.36</v>
      </c>
      <c r="D50" s="21"/>
      <c r="E50" s="21"/>
      <c r="F50" s="22">
        <v>0</v>
      </c>
      <c r="G50" s="23">
        <f t="shared" si="1"/>
        <v>0</v>
      </c>
      <c r="H50" s="22">
        <v>0</v>
      </c>
      <c r="I50" s="23">
        <f t="shared" si="2"/>
        <v>0</v>
      </c>
      <c r="J50" s="22">
        <v>0</v>
      </c>
      <c r="K50" s="23">
        <f t="shared" si="3"/>
        <v>0</v>
      </c>
      <c r="L50" s="22">
        <v>0</v>
      </c>
      <c r="M50" s="23">
        <f t="shared" si="4"/>
        <v>0</v>
      </c>
      <c r="N50" s="22">
        <v>0</v>
      </c>
      <c r="O50" s="23">
        <f t="shared" si="5"/>
        <v>0</v>
      </c>
      <c r="P50" s="22">
        <v>0</v>
      </c>
      <c r="Q50" s="23">
        <f t="shared" si="11"/>
        <v>0</v>
      </c>
      <c r="R50" s="17">
        <f t="shared" si="6"/>
        <v>0</v>
      </c>
      <c r="S50" s="18">
        <f t="shared" si="12"/>
        <v>38.36</v>
      </c>
      <c r="T50" s="17">
        <v>2089.5300000000002</v>
      </c>
      <c r="U50" s="19">
        <f t="shared" si="7"/>
        <v>0</v>
      </c>
      <c r="V50" s="24"/>
      <c r="W50" s="24"/>
      <c r="X50" s="24"/>
      <c r="Y50" s="19">
        <f t="shared" si="8"/>
        <v>0</v>
      </c>
      <c r="Z50" s="19">
        <f t="shared" si="9"/>
        <v>0</v>
      </c>
      <c r="AA50" s="19">
        <f t="shared" si="10"/>
        <v>0</v>
      </c>
    </row>
    <row r="51" spans="1:27">
      <c r="A51" s="6"/>
      <c r="B51" s="20"/>
      <c r="C51" s="25">
        <v>3.12</v>
      </c>
      <c r="D51" s="21"/>
      <c r="E51" s="21"/>
      <c r="F51" s="22">
        <v>0</v>
      </c>
      <c r="G51" s="23">
        <f t="shared" si="1"/>
        <v>0</v>
      </c>
      <c r="H51" s="22">
        <v>0</v>
      </c>
      <c r="I51" s="23">
        <f t="shared" si="2"/>
        <v>0</v>
      </c>
      <c r="J51" s="22">
        <v>0</v>
      </c>
      <c r="K51" s="23">
        <f t="shared" si="3"/>
        <v>0</v>
      </c>
      <c r="L51" s="22">
        <v>0</v>
      </c>
      <c r="M51" s="23">
        <f t="shared" si="4"/>
        <v>0</v>
      </c>
      <c r="N51" s="22">
        <v>0</v>
      </c>
      <c r="O51" s="23">
        <f t="shared" si="5"/>
        <v>0</v>
      </c>
      <c r="P51" s="22">
        <v>0</v>
      </c>
      <c r="Q51" s="23">
        <f t="shared" si="11"/>
        <v>0</v>
      </c>
      <c r="R51" s="17">
        <f t="shared" si="6"/>
        <v>0</v>
      </c>
      <c r="S51" s="18">
        <f t="shared" si="12"/>
        <v>3.12</v>
      </c>
      <c r="T51" s="17">
        <v>2089.5300000000002</v>
      </c>
      <c r="U51" s="19">
        <f t="shared" si="7"/>
        <v>0</v>
      </c>
      <c r="V51" s="24"/>
      <c r="W51" s="24"/>
      <c r="X51" s="24"/>
      <c r="Y51" s="19">
        <f t="shared" si="8"/>
        <v>0</v>
      </c>
      <c r="Z51" s="19">
        <f t="shared" si="9"/>
        <v>0</v>
      </c>
      <c r="AA51" s="19">
        <f t="shared" si="10"/>
        <v>0</v>
      </c>
    </row>
    <row r="52" spans="1:27">
      <c r="A52" s="6"/>
      <c r="B52" s="20"/>
      <c r="C52" s="25"/>
      <c r="D52" s="21"/>
      <c r="E52" s="21"/>
      <c r="F52" s="22">
        <v>0</v>
      </c>
      <c r="G52" s="23">
        <f t="shared" si="1"/>
        <v>0</v>
      </c>
      <c r="H52" s="22">
        <v>0</v>
      </c>
      <c r="I52" s="23">
        <f t="shared" si="2"/>
        <v>0</v>
      </c>
      <c r="J52" s="22">
        <v>0</v>
      </c>
      <c r="K52" s="23">
        <f t="shared" si="3"/>
        <v>0</v>
      </c>
      <c r="L52" s="22">
        <v>0</v>
      </c>
      <c r="M52" s="23">
        <f t="shared" si="4"/>
        <v>0</v>
      </c>
      <c r="N52" s="22">
        <v>0</v>
      </c>
      <c r="O52" s="23">
        <f t="shared" si="5"/>
        <v>0</v>
      </c>
      <c r="P52" s="22">
        <v>0</v>
      </c>
      <c r="Q52" s="23">
        <f t="shared" si="11"/>
        <v>0</v>
      </c>
      <c r="R52" s="17">
        <f t="shared" si="6"/>
        <v>0</v>
      </c>
      <c r="S52" s="18">
        <f t="shared" si="12"/>
        <v>0</v>
      </c>
      <c r="T52" s="17">
        <v>2090.5300000000002</v>
      </c>
      <c r="U52" s="19">
        <f t="shared" si="7"/>
        <v>0</v>
      </c>
      <c r="V52" s="24"/>
      <c r="W52" s="24"/>
      <c r="X52" s="24"/>
      <c r="Y52" s="19">
        <f t="shared" si="8"/>
        <v>0</v>
      </c>
      <c r="Z52" s="19">
        <f t="shared" si="9"/>
        <v>0</v>
      </c>
      <c r="AA52" s="19">
        <f t="shared" si="10"/>
        <v>0</v>
      </c>
    </row>
    <row r="53" spans="1:27">
      <c r="A53" s="6"/>
      <c r="B53" s="20" t="s">
        <v>35</v>
      </c>
      <c r="C53" s="16">
        <v>12.48</v>
      </c>
      <c r="D53" s="21"/>
      <c r="E53" s="21"/>
      <c r="F53" s="22">
        <v>0</v>
      </c>
      <c r="G53" s="23">
        <f t="shared" si="1"/>
        <v>0</v>
      </c>
      <c r="H53" s="22">
        <v>0</v>
      </c>
      <c r="I53" s="23">
        <f t="shared" si="2"/>
        <v>0</v>
      </c>
      <c r="J53" s="22">
        <v>0</v>
      </c>
      <c r="K53" s="23">
        <f t="shared" si="3"/>
        <v>0</v>
      </c>
      <c r="L53" s="22">
        <v>0</v>
      </c>
      <c r="M53" s="23">
        <f t="shared" si="4"/>
        <v>0</v>
      </c>
      <c r="N53" s="22">
        <v>0</v>
      </c>
      <c r="O53" s="23">
        <f t="shared" si="5"/>
        <v>0</v>
      </c>
      <c r="P53" s="22">
        <v>0</v>
      </c>
      <c r="Q53" s="23">
        <f t="shared" si="11"/>
        <v>0</v>
      </c>
      <c r="R53" s="17">
        <f t="shared" si="6"/>
        <v>0</v>
      </c>
      <c r="S53" s="18">
        <f t="shared" si="12"/>
        <v>12.48</v>
      </c>
      <c r="T53" s="17">
        <v>9709.41</v>
      </c>
      <c r="U53" s="19">
        <f t="shared" si="7"/>
        <v>0</v>
      </c>
      <c r="V53" s="24"/>
      <c r="W53" s="24"/>
      <c r="X53" s="24"/>
      <c r="Y53" s="19">
        <f t="shared" si="8"/>
        <v>0</v>
      </c>
      <c r="Z53" s="19">
        <f t="shared" si="9"/>
        <v>0</v>
      </c>
      <c r="AA53" s="19">
        <f t="shared" si="10"/>
        <v>0</v>
      </c>
    </row>
    <row r="54" spans="1:27">
      <c r="A54" s="6"/>
      <c r="B54" s="20"/>
      <c r="C54" s="16">
        <v>10.4</v>
      </c>
      <c r="D54" s="21"/>
      <c r="E54" s="21"/>
      <c r="F54" s="22">
        <v>0</v>
      </c>
      <c r="G54" s="23">
        <f t="shared" si="1"/>
        <v>0</v>
      </c>
      <c r="H54" s="22">
        <v>0</v>
      </c>
      <c r="I54" s="23">
        <f t="shared" si="2"/>
        <v>0</v>
      </c>
      <c r="J54" s="22">
        <v>0</v>
      </c>
      <c r="K54" s="23">
        <f t="shared" si="3"/>
        <v>0</v>
      </c>
      <c r="L54" s="22">
        <v>0</v>
      </c>
      <c r="M54" s="23">
        <f t="shared" si="4"/>
        <v>0</v>
      </c>
      <c r="N54" s="22">
        <v>0</v>
      </c>
      <c r="O54" s="23">
        <f t="shared" si="5"/>
        <v>0</v>
      </c>
      <c r="P54" s="22">
        <v>0</v>
      </c>
      <c r="Q54" s="23">
        <f t="shared" si="11"/>
        <v>0</v>
      </c>
      <c r="R54" s="17">
        <f t="shared" si="6"/>
        <v>0</v>
      </c>
      <c r="S54" s="18">
        <f t="shared" si="12"/>
        <v>10.4</v>
      </c>
      <c r="T54" s="17">
        <v>9709.41</v>
      </c>
      <c r="U54" s="19">
        <f t="shared" si="7"/>
        <v>0</v>
      </c>
      <c r="V54" s="24"/>
      <c r="W54" s="24"/>
      <c r="X54" s="24"/>
      <c r="Y54" s="19">
        <f t="shared" si="8"/>
        <v>0</v>
      </c>
      <c r="Z54" s="19">
        <f t="shared" si="9"/>
        <v>0</v>
      </c>
      <c r="AA54" s="19">
        <f t="shared" si="10"/>
        <v>0</v>
      </c>
    </row>
    <row r="55" spans="1:27">
      <c r="A55" s="6"/>
      <c r="B55" s="20"/>
      <c r="C55" s="16">
        <v>10.19</v>
      </c>
      <c r="D55" s="21"/>
      <c r="E55" s="21"/>
      <c r="F55" s="22">
        <v>0</v>
      </c>
      <c r="G55" s="23">
        <f t="shared" si="1"/>
        <v>0</v>
      </c>
      <c r="H55" s="22">
        <v>0</v>
      </c>
      <c r="I55" s="23">
        <f t="shared" si="2"/>
        <v>0</v>
      </c>
      <c r="J55" s="22">
        <v>0</v>
      </c>
      <c r="K55" s="23">
        <f t="shared" si="3"/>
        <v>0</v>
      </c>
      <c r="L55" s="22">
        <v>0</v>
      </c>
      <c r="M55" s="23">
        <f t="shared" si="4"/>
        <v>0</v>
      </c>
      <c r="N55" s="22">
        <v>0</v>
      </c>
      <c r="O55" s="23">
        <f t="shared" si="5"/>
        <v>0</v>
      </c>
      <c r="P55" s="22">
        <v>0</v>
      </c>
      <c r="Q55" s="23">
        <f t="shared" si="11"/>
        <v>0</v>
      </c>
      <c r="R55" s="17">
        <f t="shared" si="6"/>
        <v>0</v>
      </c>
      <c r="S55" s="18">
        <f t="shared" si="12"/>
        <v>10.19</v>
      </c>
      <c r="T55" s="17">
        <v>9709.41</v>
      </c>
      <c r="U55" s="19">
        <f t="shared" si="7"/>
        <v>0</v>
      </c>
      <c r="V55" s="24"/>
      <c r="W55" s="24"/>
      <c r="X55" s="24"/>
      <c r="Y55" s="19">
        <f t="shared" si="8"/>
        <v>0</v>
      </c>
      <c r="Z55" s="19">
        <f t="shared" si="9"/>
        <v>0</v>
      </c>
      <c r="AA55" s="19">
        <f t="shared" si="10"/>
        <v>0</v>
      </c>
    </row>
    <row r="56" spans="1:27">
      <c r="A56" s="6"/>
      <c r="B56" s="20"/>
      <c r="C56" s="16">
        <v>10</v>
      </c>
      <c r="D56" s="21"/>
      <c r="E56" s="21"/>
      <c r="F56" s="22">
        <v>0</v>
      </c>
      <c r="G56" s="23">
        <f t="shared" si="1"/>
        <v>0</v>
      </c>
      <c r="H56" s="22">
        <v>0</v>
      </c>
      <c r="I56" s="23">
        <f t="shared" si="2"/>
        <v>0</v>
      </c>
      <c r="J56" s="22">
        <v>0</v>
      </c>
      <c r="K56" s="23">
        <f t="shared" si="3"/>
        <v>0</v>
      </c>
      <c r="L56" s="22">
        <v>0</v>
      </c>
      <c r="M56" s="23">
        <f t="shared" si="4"/>
        <v>0</v>
      </c>
      <c r="N56" s="22">
        <v>0</v>
      </c>
      <c r="O56" s="23">
        <f t="shared" si="5"/>
        <v>0</v>
      </c>
      <c r="P56" s="22">
        <v>0</v>
      </c>
      <c r="Q56" s="23">
        <f t="shared" si="11"/>
        <v>0</v>
      </c>
      <c r="R56" s="17">
        <f t="shared" si="6"/>
        <v>0</v>
      </c>
      <c r="S56" s="18">
        <f t="shared" si="12"/>
        <v>10</v>
      </c>
      <c r="T56" s="17">
        <v>9709.41</v>
      </c>
      <c r="U56" s="19">
        <f t="shared" si="7"/>
        <v>0</v>
      </c>
      <c r="V56" s="24"/>
      <c r="W56" s="24"/>
      <c r="X56" s="24"/>
      <c r="Y56" s="19">
        <f t="shared" si="8"/>
        <v>0</v>
      </c>
      <c r="Z56" s="19">
        <f t="shared" si="9"/>
        <v>0</v>
      </c>
      <c r="AA56" s="19">
        <f t="shared" si="10"/>
        <v>0</v>
      </c>
    </row>
    <row r="57" spans="1:27">
      <c r="A57" s="6"/>
      <c r="B57" s="20"/>
      <c r="C57" s="16">
        <v>9.4600000000000009</v>
      </c>
      <c r="D57" s="21"/>
      <c r="E57" s="21"/>
      <c r="F57" s="22">
        <v>0</v>
      </c>
      <c r="G57" s="23">
        <f t="shared" si="1"/>
        <v>0</v>
      </c>
      <c r="H57" s="22">
        <v>0</v>
      </c>
      <c r="I57" s="23">
        <f t="shared" si="2"/>
        <v>0</v>
      </c>
      <c r="J57" s="22">
        <v>0</v>
      </c>
      <c r="K57" s="23">
        <f t="shared" si="3"/>
        <v>0</v>
      </c>
      <c r="L57" s="22">
        <v>0</v>
      </c>
      <c r="M57" s="23">
        <f t="shared" si="4"/>
        <v>0</v>
      </c>
      <c r="N57" s="22">
        <v>0</v>
      </c>
      <c r="O57" s="23">
        <f t="shared" si="5"/>
        <v>0</v>
      </c>
      <c r="P57" s="22">
        <v>0</v>
      </c>
      <c r="Q57" s="23">
        <f t="shared" si="11"/>
        <v>0</v>
      </c>
      <c r="R57" s="17">
        <f t="shared" si="6"/>
        <v>0</v>
      </c>
      <c r="S57" s="18">
        <f t="shared" si="12"/>
        <v>9.4600000000000009</v>
      </c>
      <c r="T57" s="17">
        <v>9709.41</v>
      </c>
      <c r="U57" s="19">
        <f t="shared" si="7"/>
        <v>0</v>
      </c>
      <c r="V57" s="24"/>
      <c r="W57" s="24"/>
      <c r="X57" s="24"/>
      <c r="Y57" s="19">
        <f t="shared" si="8"/>
        <v>0</v>
      </c>
      <c r="Z57" s="19">
        <f t="shared" si="9"/>
        <v>0</v>
      </c>
      <c r="AA57" s="19">
        <f t="shared" si="10"/>
        <v>0</v>
      </c>
    </row>
    <row r="58" spans="1:27">
      <c r="A58" s="6"/>
      <c r="B58" s="20"/>
      <c r="C58" s="16">
        <v>9.4</v>
      </c>
      <c r="D58" s="21"/>
      <c r="E58" s="21"/>
      <c r="F58" s="22">
        <v>0</v>
      </c>
      <c r="G58" s="23">
        <f t="shared" si="1"/>
        <v>0</v>
      </c>
      <c r="H58" s="22">
        <v>0</v>
      </c>
      <c r="I58" s="23">
        <f t="shared" si="2"/>
        <v>0</v>
      </c>
      <c r="J58" s="22">
        <v>0</v>
      </c>
      <c r="K58" s="23">
        <f t="shared" si="3"/>
        <v>0</v>
      </c>
      <c r="L58" s="22">
        <v>0</v>
      </c>
      <c r="M58" s="23">
        <f t="shared" si="4"/>
        <v>0</v>
      </c>
      <c r="N58" s="22">
        <v>0</v>
      </c>
      <c r="O58" s="23">
        <f t="shared" si="5"/>
        <v>0</v>
      </c>
      <c r="P58" s="22">
        <v>0</v>
      </c>
      <c r="Q58" s="23">
        <f t="shared" si="11"/>
        <v>0</v>
      </c>
      <c r="R58" s="17">
        <f t="shared" si="6"/>
        <v>0</v>
      </c>
      <c r="S58" s="18">
        <f t="shared" si="12"/>
        <v>9.4</v>
      </c>
      <c r="T58" s="17">
        <v>9709.41</v>
      </c>
      <c r="U58" s="19">
        <f t="shared" si="7"/>
        <v>0</v>
      </c>
      <c r="V58" s="24"/>
      <c r="W58" s="24"/>
      <c r="X58" s="24"/>
      <c r="Y58" s="19">
        <f t="shared" si="8"/>
        <v>0</v>
      </c>
      <c r="Z58" s="19">
        <f t="shared" si="9"/>
        <v>0</v>
      </c>
      <c r="AA58" s="19">
        <f t="shared" si="10"/>
        <v>0</v>
      </c>
    </row>
    <row r="59" spans="1:27">
      <c r="A59" s="6"/>
      <c r="B59" s="20"/>
      <c r="C59" s="16">
        <v>9</v>
      </c>
      <c r="D59" s="21"/>
      <c r="E59" s="21"/>
      <c r="F59" s="22">
        <v>0</v>
      </c>
      <c r="G59" s="23">
        <f t="shared" si="1"/>
        <v>0</v>
      </c>
      <c r="H59" s="22">
        <v>0</v>
      </c>
      <c r="I59" s="23">
        <f t="shared" si="2"/>
        <v>0</v>
      </c>
      <c r="J59" s="22">
        <v>0</v>
      </c>
      <c r="K59" s="23">
        <f t="shared" si="3"/>
        <v>0</v>
      </c>
      <c r="L59" s="22">
        <v>0</v>
      </c>
      <c r="M59" s="23">
        <f t="shared" si="4"/>
        <v>0</v>
      </c>
      <c r="N59" s="22">
        <v>0</v>
      </c>
      <c r="O59" s="23">
        <f t="shared" si="5"/>
        <v>0</v>
      </c>
      <c r="P59" s="22">
        <v>0</v>
      </c>
      <c r="Q59" s="23">
        <f t="shared" si="11"/>
        <v>0</v>
      </c>
      <c r="R59" s="17">
        <f t="shared" si="6"/>
        <v>0</v>
      </c>
      <c r="S59" s="18">
        <f t="shared" si="12"/>
        <v>9</v>
      </c>
      <c r="T59" s="17">
        <v>9709.41</v>
      </c>
      <c r="U59" s="19">
        <f t="shared" si="7"/>
        <v>0</v>
      </c>
      <c r="V59" s="24"/>
      <c r="W59" s="24"/>
      <c r="X59" s="24"/>
      <c r="Y59" s="19">
        <f t="shared" si="8"/>
        <v>0</v>
      </c>
      <c r="Z59" s="19">
        <f t="shared" si="9"/>
        <v>0</v>
      </c>
      <c r="AA59" s="19">
        <f t="shared" si="10"/>
        <v>0</v>
      </c>
    </row>
    <row r="60" spans="1:27">
      <c r="A60" s="6"/>
      <c r="B60" s="20"/>
      <c r="C60" s="16">
        <v>8.59</v>
      </c>
      <c r="D60" s="21"/>
      <c r="E60" s="21"/>
      <c r="F60" s="22">
        <v>0</v>
      </c>
      <c r="G60" s="23">
        <f t="shared" si="1"/>
        <v>0</v>
      </c>
      <c r="H60" s="22">
        <v>0</v>
      </c>
      <c r="I60" s="23">
        <f t="shared" si="2"/>
        <v>0</v>
      </c>
      <c r="J60" s="22">
        <v>0</v>
      </c>
      <c r="K60" s="23">
        <f t="shared" si="3"/>
        <v>0</v>
      </c>
      <c r="L60" s="22">
        <v>0</v>
      </c>
      <c r="M60" s="23">
        <f t="shared" si="4"/>
        <v>0</v>
      </c>
      <c r="N60" s="22">
        <v>0</v>
      </c>
      <c r="O60" s="23">
        <f t="shared" si="5"/>
        <v>0</v>
      </c>
      <c r="P60" s="22">
        <v>0</v>
      </c>
      <c r="Q60" s="23">
        <f t="shared" si="11"/>
        <v>0</v>
      </c>
      <c r="R60" s="17">
        <f t="shared" si="6"/>
        <v>0</v>
      </c>
      <c r="S60" s="18">
        <f t="shared" si="12"/>
        <v>8.59</v>
      </c>
      <c r="T60" s="17">
        <v>9709.41</v>
      </c>
      <c r="U60" s="19">
        <f t="shared" si="7"/>
        <v>0</v>
      </c>
      <c r="V60" s="24"/>
      <c r="W60" s="24"/>
      <c r="X60" s="24"/>
      <c r="Y60" s="19">
        <f t="shared" si="8"/>
        <v>0</v>
      </c>
      <c r="Z60" s="19">
        <f t="shared" si="9"/>
        <v>0</v>
      </c>
      <c r="AA60" s="19">
        <f t="shared" si="10"/>
        <v>0</v>
      </c>
    </row>
    <row r="61" spans="1:27">
      <c r="A61" s="6"/>
      <c r="B61" s="20"/>
      <c r="C61" s="16">
        <v>8.5</v>
      </c>
      <c r="D61" s="21"/>
      <c r="E61" s="21"/>
      <c r="F61" s="22">
        <v>0</v>
      </c>
      <c r="G61" s="23">
        <f t="shared" si="1"/>
        <v>0</v>
      </c>
      <c r="H61" s="22">
        <v>0</v>
      </c>
      <c r="I61" s="23">
        <f t="shared" si="2"/>
        <v>0</v>
      </c>
      <c r="J61" s="22">
        <v>0</v>
      </c>
      <c r="K61" s="23">
        <f t="shared" si="3"/>
        <v>0</v>
      </c>
      <c r="L61" s="22">
        <v>0</v>
      </c>
      <c r="M61" s="23">
        <f t="shared" si="4"/>
        <v>0</v>
      </c>
      <c r="N61" s="22">
        <v>0</v>
      </c>
      <c r="O61" s="23">
        <f t="shared" si="5"/>
        <v>0</v>
      </c>
      <c r="P61" s="22">
        <v>0</v>
      </c>
      <c r="Q61" s="23">
        <f t="shared" si="11"/>
        <v>0</v>
      </c>
      <c r="R61" s="17">
        <f t="shared" si="6"/>
        <v>0</v>
      </c>
      <c r="S61" s="18">
        <f t="shared" si="12"/>
        <v>8.5</v>
      </c>
      <c r="T61" s="17">
        <v>9709.41</v>
      </c>
      <c r="U61" s="19">
        <f t="shared" si="7"/>
        <v>0</v>
      </c>
      <c r="V61" s="24"/>
      <c r="W61" s="24"/>
      <c r="X61" s="24"/>
      <c r="Y61" s="19">
        <f t="shared" si="8"/>
        <v>0</v>
      </c>
      <c r="Z61" s="19">
        <f t="shared" si="9"/>
        <v>0</v>
      </c>
      <c r="AA61" s="19">
        <f t="shared" si="10"/>
        <v>0</v>
      </c>
    </row>
    <row r="62" spans="1:27">
      <c r="A62" s="6"/>
      <c r="B62" s="20"/>
      <c r="C62" s="16">
        <v>8.09</v>
      </c>
      <c r="D62" s="21"/>
      <c r="E62" s="21"/>
      <c r="F62" s="22">
        <v>0</v>
      </c>
      <c r="G62" s="23">
        <f t="shared" si="1"/>
        <v>0</v>
      </c>
      <c r="H62" s="22">
        <v>0</v>
      </c>
      <c r="I62" s="23">
        <f t="shared" si="2"/>
        <v>0</v>
      </c>
      <c r="J62" s="22">
        <v>0</v>
      </c>
      <c r="K62" s="23">
        <f t="shared" si="3"/>
        <v>0</v>
      </c>
      <c r="L62" s="22">
        <v>0</v>
      </c>
      <c r="M62" s="23">
        <f t="shared" si="4"/>
        <v>0</v>
      </c>
      <c r="N62" s="22">
        <v>0</v>
      </c>
      <c r="O62" s="23">
        <f t="shared" si="5"/>
        <v>0</v>
      </c>
      <c r="P62" s="22">
        <v>0</v>
      </c>
      <c r="Q62" s="23">
        <f t="shared" si="11"/>
        <v>0</v>
      </c>
      <c r="R62" s="17">
        <f t="shared" si="6"/>
        <v>0</v>
      </c>
      <c r="S62" s="18">
        <f t="shared" si="12"/>
        <v>8.09</v>
      </c>
      <c r="T62" s="17">
        <v>9709.41</v>
      </c>
      <c r="U62" s="19">
        <f t="shared" si="7"/>
        <v>0</v>
      </c>
      <c r="V62" s="24"/>
      <c r="W62" s="24"/>
      <c r="X62" s="24"/>
      <c r="Y62" s="19">
        <f t="shared" si="8"/>
        <v>0</v>
      </c>
      <c r="Z62" s="19">
        <f t="shared" si="9"/>
        <v>0</v>
      </c>
      <c r="AA62" s="19">
        <f t="shared" si="10"/>
        <v>0</v>
      </c>
    </row>
    <row r="63" spans="1:27">
      <c r="A63" s="6"/>
      <c r="B63" s="20"/>
      <c r="C63" s="25"/>
      <c r="D63" s="21"/>
      <c r="E63" s="21"/>
      <c r="F63" s="22">
        <v>0</v>
      </c>
      <c r="G63" s="23">
        <f t="shared" si="1"/>
        <v>0</v>
      </c>
      <c r="H63" s="22">
        <v>0</v>
      </c>
      <c r="I63" s="23">
        <f t="shared" si="2"/>
        <v>0</v>
      </c>
      <c r="J63" s="22">
        <v>0</v>
      </c>
      <c r="K63" s="23">
        <f t="shared" si="3"/>
        <v>0</v>
      </c>
      <c r="L63" s="22">
        <v>0</v>
      </c>
      <c r="M63" s="23">
        <f t="shared" si="4"/>
        <v>0</v>
      </c>
      <c r="N63" s="22">
        <v>0</v>
      </c>
      <c r="O63" s="23">
        <f t="shared" si="5"/>
        <v>0</v>
      </c>
      <c r="P63" s="22">
        <v>0</v>
      </c>
      <c r="Q63" s="23">
        <f t="shared" si="11"/>
        <v>0</v>
      </c>
      <c r="R63" s="17">
        <f t="shared" si="6"/>
        <v>0</v>
      </c>
      <c r="S63" s="18">
        <f t="shared" si="12"/>
        <v>0</v>
      </c>
      <c r="T63" s="17">
        <v>9709.41</v>
      </c>
      <c r="U63" s="19">
        <f t="shared" si="7"/>
        <v>0</v>
      </c>
      <c r="V63" s="24"/>
      <c r="W63" s="24"/>
      <c r="X63" s="24"/>
      <c r="Y63" s="19">
        <f t="shared" si="8"/>
        <v>0</v>
      </c>
      <c r="Z63" s="19">
        <f t="shared" si="9"/>
        <v>0</v>
      </c>
      <c r="AA63" s="19">
        <f t="shared" si="10"/>
        <v>0</v>
      </c>
    </row>
    <row r="64" spans="1:27">
      <c r="A64" s="6"/>
      <c r="B64" s="20" t="s">
        <v>36</v>
      </c>
      <c r="C64" s="16">
        <v>47.46</v>
      </c>
      <c r="D64" s="21"/>
      <c r="E64" s="21"/>
      <c r="F64" s="22">
        <v>0</v>
      </c>
      <c r="G64" s="23">
        <f t="shared" si="1"/>
        <v>0</v>
      </c>
      <c r="H64" s="22">
        <v>0</v>
      </c>
      <c r="I64" s="23">
        <f t="shared" si="2"/>
        <v>0</v>
      </c>
      <c r="J64" s="22">
        <v>0</v>
      </c>
      <c r="K64" s="23">
        <f t="shared" si="3"/>
        <v>0</v>
      </c>
      <c r="L64" s="22">
        <v>0</v>
      </c>
      <c r="M64" s="23">
        <f t="shared" si="4"/>
        <v>0</v>
      </c>
      <c r="N64" s="22">
        <v>0</v>
      </c>
      <c r="O64" s="23">
        <f t="shared" si="5"/>
        <v>0</v>
      </c>
      <c r="P64" s="22">
        <v>0</v>
      </c>
      <c r="Q64" s="23">
        <f t="shared" si="11"/>
        <v>0</v>
      </c>
      <c r="R64" s="17">
        <f t="shared" si="6"/>
        <v>0</v>
      </c>
      <c r="S64" s="18">
        <f t="shared" si="12"/>
        <v>47.46</v>
      </c>
      <c r="T64" s="17">
        <v>2089.5300000000002</v>
      </c>
      <c r="U64" s="19">
        <f t="shared" si="7"/>
        <v>0</v>
      </c>
      <c r="V64" s="24"/>
      <c r="W64" s="24"/>
      <c r="X64" s="24"/>
      <c r="Y64" s="19">
        <f t="shared" si="8"/>
        <v>0</v>
      </c>
      <c r="Z64" s="19">
        <f t="shared" si="9"/>
        <v>0</v>
      </c>
      <c r="AA64" s="19">
        <f t="shared" si="10"/>
        <v>0</v>
      </c>
    </row>
    <row r="65" spans="1:27">
      <c r="A65" s="6"/>
      <c r="B65" s="20"/>
      <c r="C65" s="16">
        <v>46.68</v>
      </c>
      <c r="D65" s="21"/>
      <c r="E65" s="21"/>
      <c r="F65" s="22">
        <v>0</v>
      </c>
      <c r="G65" s="23">
        <f t="shared" si="1"/>
        <v>0</v>
      </c>
      <c r="H65" s="22">
        <v>0</v>
      </c>
      <c r="I65" s="23">
        <f t="shared" si="2"/>
        <v>0</v>
      </c>
      <c r="J65" s="22">
        <v>0</v>
      </c>
      <c r="K65" s="23">
        <f t="shared" si="3"/>
        <v>0</v>
      </c>
      <c r="L65" s="22">
        <v>0</v>
      </c>
      <c r="M65" s="23">
        <f t="shared" si="4"/>
        <v>0</v>
      </c>
      <c r="N65" s="22">
        <v>0</v>
      </c>
      <c r="O65" s="23">
        <f t="shared" si="5"/>
        <v>0</v>
      </c>
      <c r="P65" s="22">
        <v>0</v>
      </c>
      <c r="Q65" s="23">
        <f t="shared" si="11"/>
        <v>0</v>
      </c>
      <c r="R65" s="17">
        <f t="shared" si="6"/>
        <v>0</v>
      </c>
      <c r="S65" s="18">
        <f t="shared" si="12"/>
        <v>46.68</v>
      </c>
      <c r="T65" s="17">
        <v>2089.5300000000002</v>
      </c>
      <c r="U65" s="19">
        <f t="shared" si="7"/>
        <v>0</v>
      </c>
      <c r="V65" s="24"/>
      <c r="W65" s="24"/>
      <c r="X65" s="24"/>
      <c r="Y65" s="19">
        <f t="shared" si="8"/>
        <v>0</v>
      </c>
      <c r="Z65" s="19">
        <f t="shared" si="9"/>
        <v>0</v>
      </c>
      <c r="AA65" s="19">
        <f t="shared" si="10"/>
        <v>0</v>
      </c>
    </row>
    <row r="66" spans="1:27">
      <c r="A66" s="6"/>
      <c r="B66" s="20"/>
      <c r="C66" s="16">
        <v>43.25</v>
      </c>
      <c r="D66" s="21"/>
      <c r="E66" s="21"/>
      <c r="F66" s="22">
        <v>0</v>
      </c>
      <c r="G66" s="23">
        <f t="shared" si="1"/>
        <v>0</v>
      </c>
      <c r="H66" s="22">
        <v>0</v>
      </c>
      <c r="I66" s="23">
        <f t="shared" si="2"/>
        <v>0</v>
      </c>
      <c r="J66" s="22">
        <v>0</v>
      </c>
      <c r="K66" s="23">
        <f t="shared" si="3"/>
        <v>0</v>
      </c>
      <c r="L66" s="22">
        <v>0</v>
      </c>
      <c r="M66" s="23">
        <f t="shared" si="4"/>
        <v>0</v>
      </c>
      <c r="N66" s="22">
        <v>0</v>
      </c>
      <c r="O66" s="23">
        <f t="shared" si="5"/>
        <v>0</v>
      </c>
      <c r="P66" s="22">
        <v>0</v>
      </c>
      <c r="Q66" s="23">
        <f t="shared" si="11"/>
        <v>0</v>
      </c>
      <c r="R66" s="17">
        <f t="shared" si="6"/>
        <v>0</v>
      </c>
      <c r="S66" s="18">
        <f t="shared" si="12"/>
        <v>43.25</v>
      </c>
      <c r="T66" s="17">
        <v>2089.5300000000002</v>
      </c>
      <c r="U66" s="19">
        <f t="shared" si="7"/>
        <v>0</v>
      </c>
      <c r="V66" s="24"/>
      <c r="W66" s="24"/>
      <c r="X66" s="24"/>
      <c r="Y66" s="19">
        <f t="shared" si="8"/>
        <v>0</v>
      </c>
      <c r="Z66" s="19">
        <f t="shared" si="9"/>
        <v>0</v>
      </c>
      <c r="AA66" s="19">
        <f t="shared" si="10"/>
        <v>0</v>
      </c>
    </row>
    <row r="67" spans="1:27">
      <c r="A67" s="6"/>
      <c r="B67" s="20"/>
      <c r="C67" s="16">
        <v>41.99</v>
      </c>
      <c r="D67" s="21"/>
      <c r="E67" s="21"/>
      <c r="F67" s="22">
        <v>0</v>
      </c>
      <c r="G67" s="23">
        <f t="shared" si="1"/>
        <v>0</v>
      </c>
      <c r="H67" s="22">
        <v>0</v>
      </c>
      <c r="I67" s="23">
        <f t="shared" si="2"/>
        <v>0</v>
      </c>
      <c r="J67" s="22">
        <v>0</v>
      </c>
      <c r="K67" s="23">
        <f t="shared" si="3"/>
        <v>0</v>
      </c>
      <c r="L67" s="22">
        <v>0</v>
      </c>
      <c r="M67" s="23">
        <f t="shared" si="4"/>
        <v>0</v>
      </c>
      <c r="N67" s="22">
        <v>0</v>
      </c>
      <c r="O67" s="23">
        <f t="shared" si="5"/>
        <v>0</v>
      </c>
      <c r="P67" s="22">
        <v>0</v>
      </c>
      <c r="Q67" s="23">
        <f t="shared" si="11"/>
        <v>0</v>
      </c>
      <c r="R67" s="17">
        <f t="shared" si="6"/>
        <v>0</v>
      </c>
      <c r="S67" s="18">
        <f t="shared" si="12"/>
        <v>41.99</v>
      </c>
      <c r="T67" s="17">
        <v>2089.5300000000002</v>
      </c>
      <c r="U67" s="19">
        <f t="shared" si="7"/>
        <v>0</v>
      </c>
      <c r="V67" s="24"/>
      <c r="W67" s="24"/>
      <c r="X67" s="24"/>
      <c r="Y67" s="19">
        <f t="shared" si="8"/>
        <v>0</v>
      </c>
      <c r="Z67" s="19">
        <f t="shared" si="9"/>
        <v>0</v>
      </c>
      <c r="AA67" s="19">
        <f t="shared" si="10"/>
        <v>0</v>
      </c>
    </row>
    <row r="68" spans="1:27">
      <c r="A68" s="6"/>
      <c r="B68" s="20"/>
      <c r="C68" s="16">
        <v>41.28</v>
      </c>
      <c r="D68" s="21"/>
      <c r="E68" s="21"/>
      <c r="F68" s="22">
        <v>0</v>
      </c>
      <c r="G68" s="23">
        <f t="shared" si="1"/>
        <v>0</v>
      </c>
      <c r="H68" s="22">
        <v>0</v>
      </c>
      <c r="I68" s="23">
        <f t="shared" si="2"/>
        <v>0</v>
      </c>
      <c r="J68" s="22">
        <v>0</v>
      </c>
      <c r="K68" s="23">
        <f t="shared" si="3"/>
        <v>0</v>
      </c>
      <c r="L68" s="22">
        <v>0</v>
      </c>
      <c r="M68" s="23">
        <f t="shared" si="4"/>
        <v>0</v>
      </c>
      <c r="N68" s="22">
        <v>0</v>
      </c>
      <c r="O68" s="23">
        <f t="shared" si="5"/>
        <v>0</v>
      </c>
      <c r="P68" s="22">
        <v>0</v>
      </c>
      <c r="Q68" s="23">
        <f t="shared" si="11"/>
        <v>0</v>
      </c>
      <c r="R68" s="17">
        <f t="shared" si="6"/>
        <v>0</v>
      </c>
      <c r="S68" s="18">
        <f>+C68-R68</f>
        <v>41.28</v>
      </c>
      <c r="T68" s="17">
        <v>2089.5300000000002</v>
      </c>
      <c r="U68" s="19">
        <f t="shared" si="7"/>
        <v>0</v>
      </c>
      <c r="V68" s="24"/>
      <c r="W68" s="24"/>
      <c r="X68" s="24"/>
      <c r="Y68" s="19">
        <f t="shared" si="8"/>
        <v>0</v>
      </c>
      <c r="Z68" s="19">
        <f t="shared" si="9"/>
        <v>0</v>
      </c>
      <c r="AA68" s="19">
        <f t="shared" si="10"/>
        <v>0</v>
      </c>
    </row>
    <row r="69" spans="1:27">
      <c r="A69" s="6"/>
      <c r="B69" s="20"/>
      <c r="C69" s="16">
        <v>41.07</v>
      </c>
      <c r="D69" s="21"/>
      <c r="E69" s="21"/>
      <c r="F69" s="22">
        <v>0</v>
      </c>
      <c r="G69" s="23">
        <f t="shared" si="1"/>
        <v>0</v>
      </c>
      <c r="H69" s="22">
        <v>0</v>
      </c>
      <c r="I69" s="23">
        <f t="shared" si="2"/>
        <v>0</v>
      </c>
      <c r="J69" s="22">
        <v>0</v>
      </c>
      <c r="K69" s="23">
        <f t="shared" si="3"/>
        <v>0</v>
      </c>
      <c r="L69" s="22">
        <v>0</v>
      </c>
      <c r="M69" s="23">
        <f t="shared" si="4"/>
        <v>0</v>
      </c>
      <c r="N69" s="22">
        <v>0</v>
      </c>
      <c r="O69" s="23">
        <f t="shared" si="5"/>
        <v>0</v>
      </c>
      <c r="P69" s="22">
        <v>0</v>
      </c>
      <c r="Q69" s="23">
        <f t="shared" si="11"/>
        <v>0</v>
      </c>
      <c r="R69" s="17">
        <f t="shared" si="6"/>
        <v>0</v>
      </c>
      <c r="S69" s="18">
        <f t="shared" si="12"/>
        <v>41.07</v>
      </c>
      <c r="T69" s="17">
        <v>2089.5300000000002</v>
      </c>
      <c r="U69" s="19">
        <f t="shared" si="7"/>
        <v>0</v>
      </c>
      <c r="V69" s="24"/>
      <c r="W69" s="24"/>
      <c r="X69" s="24"/>
      <c r="Y69" s="19">
        <f t="shared" si="8"/>
        <v>0</v>
      </c>
      <c r="Z69" s="19">
        <f t="shared" si="9"/>
        <v>0</v>
      </c>
      <c r="AA69" s="19">
        <f t="shared" si="10"/>
        <v>0</v>
      </c>
    </row>
    <row r="70" spans="1:27">
      <c r="A70" s="6"/>
      <c r="B70" s="20"/>
      <c r="C70" s="16">
        <v>40.159999999999997</v>
      </c>
      <c r="D70" s="21"/>
      <c r="E70" s="21"/>
      <c r="F70" s="22">
        <v>0</v>
      </c>
      <c r="G70" s="23">
        <f t="shared" si="1"/>
        <v>0</v>
      </c>
      <c r="H70" s="22">
        <v>0</v>
      </c>
      <c r="I70" s="23">
        <f t="shared" si="2"/>
        <v>0</v>
      </c>
      <c r="J70" s="22">
        <v>0</v>
      </c>
      <c r="K70" s="23">
        <f t="shared" si="3"/>
        <v>0</v>
      </c>
      <c r="L70" s="22">
        <v>0</v>
      </c>
      <c r="M70" s="23">
        <f t="shared" si="4"/>
        <v>0</v>
      </c>
      <c r="N70" s="22">
        <v>0</v>
      </c>
      <c r="O70" s="23">
        <f t="shared" si="5"/>
        <v>0</v>
      </c>
      <c r="P70" s="22">
        <v>0</v>
      </c>
      <c r="Q70" s="23">
        <f t="shared" si="11"/>
        <v>0</v>
      </c>
      <c r="R70" s="17">
        <f t="shared" si="6"/>
        <v>0</v>
      </c>
      <c r="S70" s="18">
        <f t="shared" si="12"/>
        <v>40.159999999999997</v>
      </c>
      <c r="T70" s="17">
        <v>2089.5300000000002</v>
      </c>
      <c r="U70" s="19">
        <f t="shared" si="7"/>
        <v>0</v>
      </c>
      <c r="V70" s="24"/>
      <c r="W70" s="24"/>
      <c r="X70" s="24"/>
      <c r="Y70" s="19">
        <f t="shared" si="8"/>
        <v>0</v>
      </c>
      <c r="Z70" s="19">
        <f t="shared" si="9"/>
        <v>0</v>
      </c>
      <c r="AA70" s="19">
        <f t="shared" si="10"/>
        <v>0</v>
      </c>
    </row>
    <row r="71" spans="1:27">
      <c r="A71" s="6"/>
      <c r="B71" s="20"/>
      <c r="C71" s="16">
        <v>39.869999999999997</v>
      </c>
      <c r="D71" s="21"/>
      <c r="E71" s="21"/>
      <c r="F71" s="22">
        <v>0</v>
      </c>
      <c r="G71" s="23">
        <f t="shared" si="1"/>
        <v>0</v>
      </c>
      <c r="H71" s="22">
        <v>0</v>
      </c>
      <c r="I71" s="23">
        <f t="shared" si="2"/>
        <v>0</v>
      </c>
      <c r="J71" s="22">
        <v>0</v>
      </c>
      <c r="K71" s="23">
        <f t="shared" si="3"/>
        <v>0</v>
      </c>
      <c r="L71" s="22">
        <v>0</v>
      </c>
      <c r="M71" s="23">
        <f t="shared" si="4"/>
        <v>0</v>
      </c>
      <c r="N71" s="22">
        <v>0</v>
      </c>
      <c r="O71" s="23">
        <f t="shared" si="5"/>
        <v>0</v>
      </c>
      <c r="P71" s="22">
        <v>0</v>
      </c>
      <c r="Q71" s="23">
        <f t="shared" si="11"/>
        <v>0</v>
      </c>
      <c r="R71" s="17">
        <f t="shared" si="6"/>
        <v>0</v>
      </c>
      <c r="S71" s="18">
        <f t="shared" si="12"/>
        <v>39.869999999999997</v>
      </c>
      <c r="T71" s="17">
        <v>2089.5300000000002</v>
      </c>
      <c r="U71" s="19">
        <f t="shared" si="7"/>
        <v>0</v>
      </c>
      <c r="V71" s="24"/>
      <c r="W71" s="24"/>
      <c r="X71" s="24"/>
      <c r="Y71" s="19">
        <f t="shared" si="8"/>
        <v>0</v>
      </c>
      <c r="Z71" s="19">
        <f t="shared" si="9"/>
        <v>0</v>
      </c>
      <c r="AA71" s="19">
        <f t="shared" si="10"/>
        <v>0</v>
      </c>
    </row>
    <row r="72" spans="1:27">
      <c r="A72" s="6"/>
      <c r="B72" s="20"/>
      <c r="C72" s="16">
        <v>38.9</v>
      </c>
      <c r="D72" s="21"/>
      <c r="E72" s="21"/>
      <c r="F72" s="22">
        <v>0</v>
      </c>
      <c r="G72" s="23">
        <f t="shared" si="1"/>
        <v>0</v>
      </c>
      <c r="H72" s="22">
        <v>0</v>
      </c>
      <c r="I72" s="23">
        <f t="shared" si="2"/>
        <v>0</v>
      </c>
      <c r="J72" s="22">
        <v>0</v>
      </c>
      <c r="K72" s="23">
        <f t="shared" si="3"/>
        <v>0</v>
      </c>
      <c r="L72" s="22">
        <v>0</v>
      </c>
      <c r="M72" s="23">
        <f t="shared" si="4"/>
        <v>0</v>
      </c>
      <c r="N72" s="22">
        <v>0</v>
      </c>
      <c r="O72" s="23">
        <f t="shared" si="5"/>
        <v>0</v>
      </c>
      <c r="P72" s="22">
        <v>0</v>
      </c>
      <c r="Q72" s="23">
        <f t="shared" si="11"/>
        <v>0</v>
      </c>
      <c r="R72" s="17">
        <f t="shared" si="6"/>
        <v>0</v>
      </c>
      <c r="S72" s="18">
        <f t="shared" si="12"/>
        <v>38.9</v>
      </c>
      <c r="T72" s="17">
        <v>2089.5300000000002</v>
      </c>
      <c r="U72" s="19">
        <f t="shared" si="7"/>
        <v>0</v>
      </c>
      <c r="V72" s="24"/>
      <c r="W72" s="24"/>
      <c r="X72" s="24"/>
      <c r="Y72" s="19">
        <f t="shared" si="8"/>
        <v>0</v>
      </c>
      <c r="Z72" s="19">
        <f t="shared" si="9"/>
        <v>0</v>
      </c>
      <c r="AA72" s="19">
        <f t="shared" si="10"/>
        <v>0</v>
      </c>
    </row>
    <row r="73" spans="1:27">
      <c r="A73" s="6"/>
      <c r="B73" s="20"/>
      <c r="C73" s="16">
        <v>37.979999999999997</v>
      </c>
      <c r="D73" s="21"/>
      <c r="E73" s="21"/>
      <c r="F73" s="22">
        <v>0</v>
      </c>
      <c r="G73" s="23">
        <f t="shared" si="1"/>
        <v>0</v>
      </c>
      <c r="H73" s="22">
        <v>0</v>
      </c>
      <c r="I73" s="23">
        <f t="shared" si="2"/>
        <v>0</v>
      </c>
      <c r="J73" s="22">
        <v>0</v>
      </c>
      <c r="K73" s="23">
        <f t="shared" si="3"/>
        <v>0</v>
      </c>
      <c r="L73" s="22">
        <v>0</v>
      </c>
      <c r="M73" s="23">
        <f t="shared" si="4"/>
        <v>0</v>
      </c>
      <c r="N73" s="22">
        <v>0</v>
      </c>
      <c r="O73" s="23">
        <f t="shared" si="5"/>
        <v>0</v>
      </c>
      <c r="P73" s="22">
        <v>0</v>
      </c>
      <c r="Q73" s="23">
        <f t="shared" si="11"/>
        <v>0</v>
      </c>
      <c r="R73" s="17">
        <f t="shared" si="6"/>
        <v>0</v>
      </c>
      <c r="S73" s="18">
        <f t="shared" si="12"/>
        <v>37.979999999999997</v>
      </c>
      <c r="T73" s="17">
        <v>2089.5300000000002</v>
      </c>
      <c r="U73" s="19">
        <f t="shared" si="7"/>
        <v>0</v>
      </c>
      <c r="V73" s="24"/>
      <c r="W73" s="24"/>
      <c r="X73" s="24"/>
      <c r="Y73" s="19">
        <f t="shared" si="8"/>
        <v>0</v>
      </c>
      <c r="Z73" s="19">
        <f t="shared" si="9"/>
        <v>0</v>
      </c>
      <c r="AA73" s="19">
        <f t="shared" si="10"/>
        <v>0</v>
      </c>
    </row>
    <row r="74" spans="1:27">
      <c r="A74" s="6"/>
      <c r="B74" s="20"/>
      <c r="C74" s="16">
        <v>37.89</v>
      </c>
      <c r="D74" s="21"/>
      <c r="E74" s="21"/>
      <c r="F74" s="22">
        <v>0</v>
      </c>
      <c r="G74" s="23">
        <f t="shared" si="1"/>
        <v>0</v>
      </c>
      <c r="H74" s="22">
        <v>0</v>
      </c>
      <c r="I74" s="23">
        <f t="shared" si="2"/>
        <v>0</v>
      </c>
      <c r="J74" s="22">
        <v>0</v>
      </c>
      <c r="K74" s="23">
        <f t="shared" si="3"/>
        <v>0</v>
      </c>
      <c r="L74" s="22">
        <v>0</v>
      </c>
      <c r="M74" s="23">
        <f t="shared" si="4"/>
        <v>0</v>
      </c>
      <c r="N74" s="22">
        <v>0</v>
      </c>
      <c r="O74" s="23">
        <f t="shared" si="5"/>
        <v>0</v>
      </c>
      <c r="P74" s="22">
        <v>0</v>
      </c>
      <c r="Q74" s="23">
        <f t="shared" si="11"/>
        <v>0</v>
      </c>
      <c r="R74" s="17">
        <f t="shared" si="6"/>
        <v>0</v>
      </c>
      <c r="S74" s="18">
        <f t="shared" si="12"/>
        <v>37.89</v>
      </c>
      <c r="T74" s="17">
        <v>2089.5300000000002</v>
      </c>
      <c r="U74" s="19">
        <f t="shared" si="7"/>
        <v>0</v>
      </c>
      <c r="V74" s="24"/>
      <c r="W74" s="24"/>
      <c r="X74" s="24"/>
      <c r="Y74" s="19">
        <f t="shared" si="8"/>
        <v>0</v>
      </c>
      <c r="Z74" s="19">
        <f t="shared" si="9"/>
        <v>0</v>
      </c>
      <c r="AA74" s="19">
        <f t="shared" si="10"/>
        <v>0</v>
      </c>
    </row>
    <row r="75" spans="1:27">
      <c r="A75" s="6"/>
      <c r="B75" s="20"/>
      <c r="C75" s="16">
        <v>37.729999999999997</v>
      </c>
      <c r="D75" s="21"/>
      <c r="E75" s="21"/>
      <c r="F75" s="22">
        <v>0</v>
      </c>
      <c r="G75" s="23">
        <f t="shared" si="1"/>
        <v>0</v>
      </c>
      <c r="H75" s="22">
        <v>0</v>
      </c>
      <c r="I75" s="23">
        <f t="shared" si="2"/>
        <v>0</v>
      </c>
      <c r="J75" s="22">
        <v>0</v>
      </c>
      <c r="K75" s="23">
        <f t="shared" si="3"/>
        <v>0</v>
      </c>
      <c r="L75" s="22">
        <v>0</v>
      </c>
      <c r="M75" s="23">
        <f t="shared" si="4"/>
        <v>0</v>
      </c>
      <c r="N75" s="22">
        <v>0</v>
      </c>
      <c r="O75" s="23">
        <f t="shared" si="5"/>
        <v>0</v>
      </c>
      <c r="P75" s="22">
        <v>0</v>
      </c>
      <c r="Q75" s="23">
        <f t="shared" si="11"/>
        <v>0</v>
      </c>
      <c r="R75" s="17">
        <f t="shared" si="6"/>
        <v>0</v>
      </c>
      <c r="S75" s="18">
        <f t="shared" si="12"/>
        <v>37.729999999999997</v>
      </c>
      <c r="T75" s="17">
        <v>2089.5300000000002</v>
      </c>
      <c r="U75" s="19">
        <f t="shared" si="7"/>
        <v>0</v>
      </c>
      <c r="V75" s="24"/>
      <c r="W75" s="24"/>
      <c r="X75" s="24"/>
      <c r="Y75" s="19">
        <f t="shared" si="8"/>
        <v>0</v>
      </c>
      <c r="Z75" s="19">
        <f t="shared" si="9"/>
        <v>0</v>
      </c>
      <c r="AA75" s="19">
        <f t="shared" si="10"/>
        <v>0</v>
      </c>
    </row>
    <row r="76" spans="1:27">
      <c r="A76" s="6"/>
      <c r="B76" s="20"/>
      <c r="C76" s="16">
        <v>36.51</v>
      </c>
      <c r="D76" s="21"/>
      <c r="E76" s="21"/>
      <c r="F76" s="22">
        <v>0</v>
      </c>
      <c r="G76" s="23">
        <f t="shared" si="1"/>
        <v>0</v>
      </c>
      <c r="H76" s="22">
        <v>0</v>
      </c>
      <c r="I76" s="23">
        <f t="shared" si="2"/>
        <v>0</v>
      </c>
      <c r="J76" s="22">
        <v>0</v>
      </c>
      <c r="K76" s="23">
        <f t="shared" si="3"/>
        <v>0</v>
      </c>
      <c r="L76" s="22">
        <v>0</v>
      </c>
      <c r="M76" s="23">
        <f t="shared" si="4"/>
        <v>0</v>
      </c>
      <c r="N76" s="22">
        <v>0</v>
      </c>
      <c r="O76" s="23">
        <f t="shared" si="5"/>
        <v>0</v>
      </c>
      <c r="P76" s="22">
        <v>0</v>
      </c>
      <c r="Q76" s="23">
        <f t="shared" si="11"/>
        <v>0</v>
      </c>
      <c r="R76" s="17">
        <f t="shared" si="6"/>
        <v>0</v>
      </c>
      <c r="S76" s="18">
        <f t="shared" si="12"/>
        <v>36.51</v>
      </c>
      <c r="T76" s="17">
        <v>2089.5300000000002</v>
      </c>
      <c r="U76" s="19">
        <f t="shared" si="7"/>
        <v>0</v>
      </c>
      <c r="V76" s="24"/>
      <c r="W76" s="24"/>
      <c r="X76" s="24"/>
      <c r="Y76" s="19">
        <f t="shared" si="8"/>
        <v>0</v>
      </c>
      <c r="Z76" s="19">
        <f t="shared" si="9"/>
        <v>0</v>
      </c>
      <c r="AA76" s="19">
        <f t="shared" si="10"/>
        <v>0</v>
      </c>
    </row>
    <row r="77" spans="1:27">
      <c r="A77" s="6"/>
      <c r="B77" s="20"/>
      <c r="C77" s="16">
        <v>36.14</v>
      </c>
      <c r="D77" s="21"/>
      <c r="E77" s="21"/>
      <c r="F77" s="22">
        <v>0</v>
      </c>
      <c r="G77" s="23">
        <f t="shared" si="1"/>
        <v>0</v>
      </c>
      <c r="H77" s="22">
        <v>0</v>
      </c>
      <c r="I77" s="23">
        <f t="shared" si="2"/>
        <v>0</v>
      </c>
      <c r="J77" s="22">
        <v>0</v>
      </c>
      <c r="K77" s="23">
        <f t="shared" si="3"/>
        <v>0</v>
      </c>
      <c r="L77" s="22">
        <v>0</v>
      </c>
      <c r="M77" s="23">
        <f t="shared" si="4"/>
        <v>0</v>
      </c>
      <c r="N77" s="22">
        <v>0</v>
      </c>
      <c r="O77" s="23">
        <f t="shared" si="5"/>
        <v>0</v>
      </c>
      <c r="P77" s="22">
        <v>0</v>
      </c>
      <c r="Q77" s="23">
        <f t="shared" si="11"/>
        <v>0</v>
      </c>
      <c r="R77" s="17">
        <f t="shared" si="6"/>
        <v>0</v>
      </c>
      <c r="S77" s="18">
        <f t="shared" si="12"/>
        <v>36.14</v>
      </c>
      <c r="T77" s="17">
        <v>2089.5300000000002</v>
      </c>
      <c r="U77" s="19">
        <f t="shared" si="7"/>
        <v>0</v>
      </c>
      <c r="V77" s="24"/>
      <c r="W77" s="24"/>
      <c r="X77" s="24"/>
      <c r="Y77" s="19">
        <f t="shared" si="8"/>
        <v>0</v>
      </c>
      <c r="Z77" s="19">
        <f t="shared" si="9"/>
        <v>0</v>
      </c>
      <c r="AA77" s="19">
        <f t="shared" si="10"/>
        <v>0</v>
      </c>
    </row>
    <row r="78" spans="1:27">
      <c r="A78" s="6"/>
      <c r="B78" s="20"/>
      <c r="C78" s="16"/>
      <c r="D78" s="21"/>
      <c r="E78" s="21"/>
      <c r="F78" s="22">
        <v>0</v>
      </c>
      <c r="G78" s="23">
        <f t="shared" ref="G78:G141" si="13">+(D78+E78)*F78</f>
        <v>0</v>
      </c>
      <c r="H78" s="22">
        <v>0</v>
      </c>
      <c r="I78" s="23">
        <f t="shared" ref="I78:I141" si="14">+(D78+E78)*H78</f>
        <v>0</v>
      </c>
      <c r="J78" s="22">
        <v>0</v>
      </c>
      <c r="K78" s="23">
        <f t="shared" ref="K78:K141" si="15">+(D78+E78)*J78</f>
        <v>0</v>
      </c>
      <c r="L78" s="22">
        <v>0</v>
      </c>
      <c r="M78" s="23">
        <f t="shared" ref="M78:M141" si="16">+(D78+E78)*L78</f>
        <v>0</v>
      </c>
      <c r="N78" s="22">
        <v>0</v>
      </c>
      <c r="O78" s="23">
        <f t="shared" ref="O78:O141" si="17">+(D78+E78)*N78</f>
        <v>0</v>
      </c>
      <c r="P78" s="22">
        <v>0</v>
      </c>
      <c r="Q78" s="23">
        <f t="shared" si="11"/>
        <v>0</v>
      </c>
      <c r="R78" s="17">
        <f t="shared" ref="R78:R141" si="18">D78+E78+G78+I78+K78+M78+O78+Q78</f>
        <v>0</v>
      </c>
      <c r="S78" s="18">
        <f t="shared" si="12"/>
        <v>0</v>
      </c>
      <c r="T78" s="17">
        <v>2089.5300000000002</v>
      </c>
      <c r="U78" s="19">
        <f t="shared" ref="U78:U141" si="19">R78*T78</f>
        <v>0</v>
      </c>
      <c r="V78" s="24"/>
      <c r="W78" s="24"/>
      <c r="X78" s="24"/>
      <c r="Y78" s="19">
        <f t="shared" ref="Y78:Y141" si="20">U78*V78+W78+X78</f>
        <v>0</v>
      </c>
      <c r="Z78" s="19">
        <f t="shared" ref="Z78:Z141" si="21">Y78/0.701</f>
        <v>0</v>
      </c>
      <c r="AA78" s="19">
        <f t="shared" ref="AA78:AA141" si="22">Z78+(Z78*17.9%)</f>
        <v>0</v>
      </c>
    </row>
    <row r="79" spans="1:27">
      <c r="A79" s="6"/>
      <c r="B79" s="20" t="s">
        <v>37</v>
      </c>
      <c r="C79" s="16">
        <v>31.19</v>
      </c>
      <c r="D79" s="21"/>
      <c r="E79" s="21"/>
      <c r="F79" s="22">
        <v>0</v>
      </c>
      <c r="G79" s="23">
        <f t="shared" si="13"/>
        <v>0</v>
      </c>
      <c r="H79" s="22">
        <v>0</v>
      </c>
      <c r="I79" s="23">
        <f t="shared" si="14"/>
        <v>0</v>
      </c>
      <c r="J79" s="22">
        <v>0</v>
      </c>
      <c r="K79" s="23">
        <f t="shared" si="15"/>
        <v>0</v>
      </c>
      <c r="L79" s="22">
        <v>0</v>
      </c>
      <c r="M79" s="23">
        <f t="shared" si="16"/>
        <v>0</v>
      </c>
      <c r="N79" s="22">
        <v>0</v>
      </c>
      <c r="O79" s="23">
        <f t="shared" si="17"/>
        <v>0</v>
      </c>
      <c r="P79" s="22">
        <v>0</v>
      </c>
      <c r="Q79" s="23">
        <f t="shared" ref="Q79:Q142" si="23">+(D79+E79)*P79</f>
        <v>0</v>
      </c>
      <c r="R79" s="17">
        <f t="shared" si="18"/>
        <v>0</v>
      </c>
      <c r="S79" s="18">
        <f t="shared" ref="S79:S142" si="24">+C79-R79</f>
        <v>31.19</v>
      </c>
      <c r="T79" s="17">
        <v>2089.5300000000002</v>
      </c>
      <c r="U79" s="19">
        <f t="shared" si="19"/>
        <v>0</v>
      </c>
      <c r="V79" s="24"/>
      <c r="W79" s="24"/>
      <c r="X79" s="24"/>
      <c r="Y79" s="19">
        <f t="shared" si="20"/>
        <v>0</v>
      </c>
      <c r="Z79" s="19">
        <f t="shared" si="21"/>
        <v>0</v>
      </c>
      <c r="AA79" s="19">
        <f t="shared" si="22"/>
        <v>0</v>
      </c>
    </row>
    <row r="80" spans="1:27">
      <c r="A80" s="6"/>
      <c r="B80" s="20"/>
      <c r="C80" s="16">
        <v>9.4600000000000009</v>
      </c>
      <c r="D80" s="21"/>
      <c r="E80" s="21"/>
      <c r="F80" s="22">
        <v>0</v>
      </c>
      <c r="G80" s="23">
        <f t="shared" si="13"/>
        <v>0</v>
      </c>
      <c r="H80" s="22">
        <v>0</v>
      </c>
      <c r="I80" s="23">
        <f t="shared" si="14"/>
        <v>0</v>
      </c>
      <c r="J80" s="22">
        <v>0</v>
      </c>
      <c r="K80" s="23">
        <f t="shared" si="15"/>
        <v>0</v>
      </c>
      <c r="L80" s="22">
        <v>0</v>
      </c>
      <c r="M80" s="23">
        <f t="shared" si="16"/>
        <v>0</v>
      </c>
      <c r="N80" s="22">
        <v>0</v>
      </c>
      <c r="O80" s="23">
        <f t="shared" si="17"/>
        <v>0</v>
      </c>
      <c r="P80" s="22">
        <v>0</v>
      </c>
      <c r="Q80" s="23">
        <f t="shared" si="23"/>
        <v>0</v>
      </c>
      <c r="R80" s="17">
        <f t="shared" si="18"/>
        <v>0</v>
      </c>
      <c r="S80" s="18">
        <f t="shared" si="24"/>
        <v>9.4600000000000009</v>
      </c>
      <c r="T80" s="17">
        <v>2089.5300000000002</v>
      </c>
      <c r="U80" s="19">
        <f t="shared" si="19"/>
        <v>0</v>
      </c>
      <c r="V80" s="24"/>
      <c r="W80" s="24"/>
      <c r="X80" s="24"/>
      <c r="Y80" s="19">
        <f t="shared" si="20"/>
        <v>0</v>
      </c>
      <c r="Z80" s="19">
        <f t="shared" si="21"/>
        <v>0</v>
      </c>
      <c r="AA80" s="19">
        <f t="shared" si="22"/>
        <v>0</v>
      </c>
    </row>
    <row r="81" spans="1:27">
      <c r="A81" s="6"/>
      <c r="B81" s="20"/>
      <c r="C81" s="16">
        <v>9.4</v>
      </c>
      <c r="D81" s="21"/>
      <c r="E81" s="21"/>
      <c r="F81" s="22">
        <v>0</v>
      </c>
      <c r="G81" s="23">
        <f t="shared" si="13"/>
        <v>0</v>
      </c>
      <c r="H81" s="22">
        <v>0</v>
      </c>
      <c r="I81" s="23">
        <f t="shared" si="14"/>
        <v>0</v>
      </c>
      <c r="J81" s="22">
        <v>0</v>
      </c>
      <c r="K81" s="23">
        <f t="shared" si="15"/>
        <v>0</v>
      </c>
      <c r="L81" s="22">
        <v>0</v>
      </c>
      <c r="M81" s="23">
        <f t="shared" si="16"/>
        <v>0</v>
      </c>
      <c r="N81" s="22">
        <v>0</v>
      </c>
      <c r="O81" s="23">
        <f t="shared" si="17"/>
        <v>0</v>
      </c>
      <c r="P81" s="22">
        <v>0</v>
      </c>
      <c r="Q81" s="23">
        <f t="shared" si="23"/>
        <v>0</v>
      </c>
      <c r="R81" s="17">
        <f t="shared" si="18"/>
        <v>0</v>
      </c>
      <c r="S81" s="18">
        <f t="shared" si="24"/>
        <v>9.4</v>
      </c>
      <c r="T81" s="17">
        <v>2089.5300000000002</v>
      </c>
      <c r="U81" s="19">
        <f t="shared" si="19"/>
        <v>0</v>
      </c>
      <c r="V81" s="24"/>
      <c r="W81" s="24"/>
      <c r="X81" s="24"/>
      <c r="Y81" s="19">
        <f t="shared" si="20"/>
        <v>0</v>
      </c>
      <c r="Z81" s="19">
        <f t="shared" si="21"/>
        <v>0</v>
      </c>
      <c r="AA81" s="19">
        <f t="shared" si="22"/>
        <v>0</v>
      </c>
    </row>
    <row r="82" spans="1:27">
      <c r="A82" s="6"/>
      <c r="B82" s="20"/>
      <c r="C82" s="16"/>
      <c r="D82" s="21"/>
      <c r="E82" s="21"/>
      <c r="F82" s="22">
        <v>0</v>
      </c>
      <c r="G82" s="23">
        <f t="shared" si="13"/>
        <v>0</v>
      </c>
      <c r="H82" s="22">
        <v>0</v>
      </c>
      <c r="I82" s="23">
        <f t="shared" si="14"/>
        <v>0</v>
      </c>
      <c r="J82" s="22">
        <v>0</v>
      </c>
      <c r="K82" s="23">
        <f t="shared" si="15"/>
        <v>0</v>
      </c>
      <c r="L82" s="22">
        <v>0</v>
      </c>
      <c r="M82" s="23">
        <f t="shared" si="16"/>
        <v>0</v>
      </c>
      <c r="N82" s="22">
        <v>0</v>
      </c>
      <c r="O82" s="23">
        <f t="shared" si="17"/>
        <v>0</v>
      </c>
      <c r="P82" s="22">
        <v>0</v>
      </c>
      <c r="Q82" s="23">
        <f t="shared" si="23"/>
        <v>0</v>
      </c>
      <c r="R82" s="17">
        <f t="shared" si="18"/>
        <v>0</v>
      </c>
      <c r="S82" s="18">
        <f t="shared" si="24"/>
        <v>0</v>
      </c>
      <c r="T82" s="17">
        <v>2089.5300000000002</v>
      </c>
      <c r="U82" s="19">
        <f t="shared" si="19"/>
        <v>0</v>
      </c>
      <c r="V82" s="24"/>
      <c r="W82" s="24"/>
      <c r="X82" s="24"/>
      <c r="Y82" s="19">
        <f t="shared" si="20"/>
        <v>0</v>
      </c>
      <c r="Z82" s="19">
        <f t="shared" si="21"/>
        <v>0</v>
      </c>
      <c r="AA82" s="19">
        <f t="shared" si="22"/>
        <v>0</v>
      </c>
    </row>
    <row r="83" spans="1:27">
      <c r="A83" s="6">
        <v>2</v>
      </c>
      <c r="B83" s="15" t="s">
        <v>38</v>
      </c>
      <c r="C83" s="16"/>
      <c r="D83" s="21"/>
      <c r="E83" s="21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17"/>
      <c r="S83" s="18"/>
      <c r="T83" s="17"/>
      <c r="U83" s="19"/>
      <c r="V83" s="24"/>
      <c r="W83" s="24"/>
      <c r="X83" s="24"/>
      <c r="Y83" s="19"/>
      <c r="Z83" s="19"/>
      <c r="AA83" s="19"/>
    </row>
    <row r="84" spans="1:27">
      <c r="A84" s="6"/>
      <c r="B84" s="20" t="s">
        <v>39</v>
      </c>
      <c r="C84" s="16">
        <v>46.8</v>
      </c>
      <c r="D84" s="21"/>
      <c r="E84" s="21"/>
      <c r="F84" s="22">
        <v>0</v>
      </c>
      <c r="G84" s="23">
        <f t="shared" si="13"/>
        <v>0</v>
      </c>
      <c r="H84" s="22">
        <v>0</v>
      </c>
      <c r="I84" s="23">
        <f t="shared" si="14"/>
        <v>0</v>
      </c>
      <c r="J84" s="22">
        <v>0</v>
      </c>
      <c r="K84" s="23">
        <f t="shared" si="15"/>
        <v>0</v>
      </c>
      <c r="L84" s="22">
        <v>0</v>
      </c>
      <c r="M84" s="23">
        <f t="shared" si="16"/>
        <v>0</v>
      </c>
      <c r="N84" s="22">
        <v>0</v>
      </c>
      <c r="O84" s="23">
        <f t="shared" si="17"/>
        <v>0</v>
      </c>
      <c r="P84" s="22">
        <v>0</v>
      </c>
      <c r="Q84" s="23">
        <f t="shared" si="23"/>
        <v>0</v>
      </c>
      <c r="R84" s="17">
        <f t="shared" si="18"/>
        <v>0</v>
      </c>
      <c r="S84" s="18">
        <f t="shared" si="24"/>
        <v>46.8</v>
      </c>
      <c r="T84" s="17">
        <v>2089.5300000000002</v>
      </c>
      <c r="U84" s="19">
        <f t="shared" si="19"/>
        <v>0</v>
      </c>
      <c r="V84" s="24"/>
      <c r="W84" s="24"/>
      <c r="X84" s="24"/>
      <c r="Y84" s="19">
        <f t="shared" si="20"/>
        <v>0</v>
      </c>
      <c r="Z84" s="19">
        <f t="shared" si="21"/>
        <v>0</v>
      </c>
      <c r="AA84" s="19">
        <f t="shared" si="22"/>
        <v>0</v>
      </c>
    </row>
    <row r="85" spans="1:27">
      <c r="A85" s="6"/>
      <c r="B85" s="20"/>
      <c r="C85" s="16">
        <v>46.2</v>
      </c>
      <c r="D85" s="21"/>
      <c r="E85" s="21"/>
      <c r="F85" s="22">
        <v>0</v>
      </c>
      <c r="G85" s="23">
        <f t="shared" si="13"/>
        <v>0</v>
      </c>
      <c r="H85" s="22">
        <v>0</v>
      </c>
      <c r="I85" s="23">
        <f t="shared" si="14"/>
        <v>0</v>
      </c>
      <c r="J85" s="22">
        <v>0</v>
      </c>
      <c r="K85" s="23">
        <f t="shared" si="15"/>
        <v>0</v>
      </c>
      <c r="L85" s="22">
        <v>0</v>
      </c>
      <c r="M85" s="23">
        <f t="shared" si="16"/>
        <v>0</v>
      </c>
      <c r="N85" s="22">
        <v>0</v>
      </c>
      <c r="O85" s="23">
        <f t="shared" si="17"/>
        <v>0</v>
      </c>
      <c r="P85" s="22">
        <v>0</v>
      </c>
      <c r="Q85" s="23">
        <f t="shared" si="23"/>
        <v>0</v>
      </c>
      <c r="R85" s="17">
        <f t="shared" si="18"/>
        <v>0</v>
      </c>
      <c r="S85" s="18">
        <f t="shared" si="24"/>
        <v>46.2</v>
      </c>
      <c r="T85" s="17">
        <v>2089.5300000000002</v>
      </c>
      <c r="U85" s="19">
        <f t="shared" si="19"/>
        <v>0</v>
      </c>
      <c r="V85" s="24"/>
      <c r="W85" s="24"/>
      <c r="X85" s="24"/>
      <c r="Y85" s="19">
        <f t="shared" si="20"/>
        <v>0</v>
      </c>
      <c r="Z85" s="19">
        <f t="shared" si="21"/>
        <v>0</v>
      </c>
      <c r="AA85" s="19">
        <f t="shared" si="22"/>
        <v>0</v>
      </c>
    </row>
    <row r="86" spans="1:27">
      <c r="A86" s="6"/>
      <c r="B86" s="20"/>
      <c r="C86" s="16">
        <v>45.43</v>
      </c>
      <c r="D86" s="21"/>
      <c r="E86" s="21"/>
      <c r="F86" s="22">
        <v>0</v>
      </c>
      <c r="G86" s="23">
        <f t="shared" si="13"/>
        <v>0</v>
      </c>
      <c r="H86" s="22">
        <v>0</v>
      </c>
      <c r="I86" s="23">
        <f t="shared" si="14"/>
        <v>0</v>
      </c>
      <c r="J86" s="22">
        <v>0</v>
      </c>
      <c r="K86" s="23">
        <f t="shared" si="15"/>
        <v>0</v>
      </c>
      <c r="L86" s="22">
        <v>0</v>
      </c>
      <c r="M86" s="23">
        <f t="shared" si="16"/>
        <v>0</v>
      </c>
      <c r="N86" s="22">
        <v>0</v>
      </c>
      <c r="O86" s="23">
        <f t="shared" si="17"/>
        <v>0</v>
      </c>
      <c r="P86" s="22">
        <v>0</v>
      </c>
      <c r="Q86" s="23">
        <f t="shared" si="23"/>
        <v>0</v>
      </c>
      <c r="R86" s="17">
        <f t="shared" si="18"/>
        <v>0</v>
      </c>
      <c r="S86" s="18">
        <f t="shared" si="24"/>
        <v>45.43</v>
      </c>
      <c r="T86" s="17">
        <v>2089.5300000000002</v>
      </c>
      <c r="U86" s="19">
        <f t="shared" si="19"/>
        <v>0</v>
      </c>
      <c r="V86" s="24"/>
      <c r="W86" s="24"/>
      <c r="X86" s="24"/>
      <c r="Y86" s="19">
        <f t="shared" si="20"/>
        <v>0</v>
      </c>
      <c r="Z86" s="19">
        <f t="shared" si="21"/>
        <v>0</v>
      </c>
      <c r="AA86" s="19">
        <f t="shared" si="22"/>
        <v>0</v>
      </c>
    </row>
    <row r="87" spans="1:27">
      <c r="A87" s="6"/>
      <c r="B87" s="20"/>
      <c r="C87" s="16">
        <v>41.09</v>
      </c>
      <c r="D87" s="21"/>
      <c r="E87" s="21"/>
      <c r="F87" s="22">
        <v>0</v>
      </c>
      <c r="G87" s="23">
        <f t="shared" si="13"/>
        <v>0</v>
      </c>
      <c r="H87" s="22">
        <v>0</v>
      </c>
      <c r="I87" s="23">
        <f t="shared" si="14"/>
        <v>0</v>
      </c>
      <c r="J87" s="22">
        <v>0</v>
      </c>
      <c r="K87" s="23">
        <f t="shared" si="15"/>
        <v>0</v>
      </c>
      <c r="L87" s="22">
        <v>0</v>
      </c>
      <c r="M87" s="23">
        <f t="shared" si="16"/>
        <v>0</v>
      </c>
      <c r="N87" s="22">
        <v>0</v>
      </c>
      <c r="O87" s="23">
        <f t="shared" si="17"/>
        <v>0</v>
      </c>
      <c r="P87" s="22">
        <v>0</v>
      </c>
      <c r="Q87" s="23">
        <f t="shared" si="23"/>
        <v>0</v>
      </c>
      <c r="R87" s="17">
        <f t="shared" si="18"/>
        <v>0</v>
      </c>
      <c r="S87" s="18">
        <f t="shared" si="24"/>
        <v>41.09</v>
      </c>
      <c r="T87" s="17">
        <v>2089.5300000000002</v>
      </c>
      <c r="U87" s="19">
        <f t="shared" si="19"/>
        <v>0</v>
      </c>
      <c r="V87" s="24"/>
      <c r="W87" s="24"/>
      <c r="X87" s="24"/>
      <c r="Y87" s="19">
        <f t="shared" si="20"/>
        <v>0</v>
      </c>
      <c r="Z87" s="19">
        <f t="shared" si="21"/>
        <v>0</v>
      </c>
      <c r="AA87" s="19">
        <f t="shared" si="22"/>
        <v>0</v>
      </c>
    </row>
    <row r="88" spans="1:27">
      <c r="A88" s="6"/>
      <c r="B88" s="20"/>
      <c r="C88" s="16"/>
      <c r="D88" s="21"/>
      <c r="E88" s="21"/>
      <c r="F88" s="22">
        <v>0</v>
      </c>
      <c r="G88" s="23">
        <f t="shared" si="13"/>
        <v>0</v>
      </c>
      <c r="H88" s="22">
        <v>0</v>
      </c>
      <c r="I88" s="23">
        <f t="shared" si="14"/>
        <v>0</v>
      </c>
      <c r="J88" s="22">
        <v>0</v>
      </c>
      <c r="K88" s="23">
        <f t="shared" si="15"/>
        <v>0</v>
      </c>
      <c r="L88" s="22">
        <v>0</v>
      </c>
      <c r="M88" s="23">
        <f t="shared" si="16"/>
        <v>0</v>
      </c>
      <c r="N88" s="22">
        <v>0</v>
      </c>
      <c r="O88" s="23">
        <f t="shared" si="17"/>
        <v>0</v>
      </c>
      <c r="P88" s="22">
        <v>0</v>
      </c>
      <c r="Q88" s="23">
        <f t="shared" si="23"/>
        <v>0</v>
      </c>
      <c r="R88" s="17">
        <f t="shared" si="18"/>
        <v>0</v>
      </c>
      <c r="S88" s="18">
        <f t="shared" si="24"/>
        <v>0</v>
      </c>
      <c r="T88" s="17">
        <v>2089.5300000000002</v>
      </c>
      <c r="U88" s="19">
        <f t="shared" si="19"/>
        <v>0</v>
      </c>
      <c r="V88" s="24"/>
      <c r="W88" s="24"/>
      <c r="X88" s="24"/>
      <c r="Y88" s="19">
        <f t="shared" si="20"/>
        <v>0</v>
      </c>
      <c r="Z88" s="19">
        <f t="shared" si="21"/>
        <v>0</v>
      </c>
      <c r="AA88" s="19">
        <f t="shared" si="22"/>
        <v>0</v>
      </c>
    </row>
    <row r="89" spans="1:27">
      <c r="A89" s="6"/>
      <c r="B89" s="20" t="s">
        <v>40</v>
      </c>
      <c r="C89" s="16">
        <v>46.2</v>
      </c>
      <c r="D89" s="21"/>
      <c r="E89" s="21"/>
      <c r="F89" s="22">
        <v>0</v>
      </c>
      <c r="G89" s="23">
        <f t="shared" si="13"/>
        <v>0</v>
      </c>
      <c r="H89" s="22">
        <v>0</v>
      </c>
      <c r="I89" s="23">
        <f t="shared" si="14"/>
        <v>0</v>
      </c>
      <c r="J89" s="22">
        <v>0</v>
      </c>
      <c r="K89" s="23">
        <f t="shared" si="15"/>
        <v>0</v>
      </c>
      <c r="L89" s="22">
        <v>0</v>
      </c>
      <c r="M89" s="23">
        <f t="shared" si="16"/>
        <v>0</v>
      </c>
      <c r="N89" s="22">
        <v>0</v>
      </c>
      <c r="O89" s="23">
        <f t="shared" si="17"/>
        <v>0</v>
      </c>
      <c r="P89" s="22">
        <v>0</v>
      </c>
      <c r="Q89" s="23">
        <f t="shared" si="23"/>
        <v>0</v>
      </c>
      <c r="R89" s="17">
        <f t="shared" si="18"/>
        <v>0</v>
      </c>
      <c r="S89" s="18">
        <f t="shared" si="24"/>
        <v>46.2</v>
      </c>
      <c r="T89" s="17">
        <v>2089.5300000000002</v>
      </c>
      <c r="U89" s="19">
        <f t="shared" si="19"/>
        <v>0</v>
      </c>
      <c r="V89" s="24"/>
      <c r="W89" s="24"/>
      <c r="X89" s="24"/>
      <c r="Y89" s="19">
        <f t="shared" si="20"/>
        <v>0</v>
      </c>
      <c r="Z89" s="19">
        <f t="shared" si="21"/>
        <v>0</v>
      </c>
      <c r="AA89" s="19">
        <f t="shared" si="22"/>
        <v>0</v>
      </c>
    </row>
    <row r="90" spans="1:27">
      <c r="A90" s="6"/>
      <c r="B90" s="20"/>
      <c r="C90" s="16">
        <v>44.2</v>
      </c>
      <c r="D90" s="21"/>
      <c r="E90" s="21"/>
      <c r="F90" s="22">
        <v>0</v>
      </c>
      <c r="G90" s="23">
        <f t="shared" si="13"/>
        <v>0</v>
      </c>
      <c r="H90" s="22">
        <v>0</v>
      </c>
      <c r="I90" s="23">
        <f t="shared" si="14"/>
        <v>0</v>
      </c>
      <c r="J90" s="22">
        <v>0</v>
      </c>
      <c r="K90" s="23">
        <f t="shared" si="15"/>
        <v>0</v>
      </c>
      <c r="L90" s="22">
        <v>0</v>
      </c>
      <c r="M90" s="23">
        <f t="shared" si="16"/>
        <v>0</v>
      </c>
      <c r="N90" s="22">
        <v>0</v>
      </c>
      <c r="O90" s="23">
        <f t="shared" si="17"/>
        <v>0</v>
      </c>
      <c r="P90" s="22">
        <v>0</v>
      </c>
      <c r="Q90" s="23">
        <f t="shared" si="23"/>
        <v>0</v>
      </c>
      <c r="R90" s="17">
        <f t="shared" si="18"/>
        <v>0</v>
      </c>
      <c r="S90" s="18">
        <f t="shared" si="24"/>
        <v>44.2</v>
      </c>
      <c r="T90" s="17">
        <v>2089.5300000000002</v>
      </c>
      <c r="U90" s="19">
        <f t="shared" si="19"/>
        <v>0</v>
      </c>
      <c r="V90" s="24"/>
      <c r="W90" s="24"/>
      <c r="X90" s="24"/>
      <c r="Y90" s="19">
        <f t="shared" si="20"/>
        <v>0</v>
      </c>
      <c r="Z90" s="19">
        <f t="shared" si="21"/>
        <v>0</v>
      </c>
      <c r="AA90" s="19">
        <f t="shared" si="22"/>
        <v>0</v>
      </c>
    </row>
    <row r="91" spans="1:27">
      <c r="A91" s="6"/>
      <c r="B91" s="20"/>
      <c r="C91" s="16">
        <v>44.11</v>
      </c>
      <c r="D91" s="21"/>
      <c r="E91" s="21"/>
      <c r="F91" s="22">
        <v>0</v>
      </c>
      <c r="G91" s="23">
        <f t="shared" si="13"/>
        <v>0</v>
      </c>
      <c r="H91" s="22">
        <v>0</v>
      </c>
      <c r="I91" s="23">
        <f t="shared" si="14"/>
        <v>0</v>
      </c>
      <c r="J91" s="22">
        <v>0</v>
      </c>
      <c r="K91" s="23">
        <f t="shared" si="15"/>
        <v>0</v>
      </c>
      <c r="L91" s="22">
        <v>0</v>
      </c>
      <c r="M91" s="23">
        <f t="shared" si="16"/>
        <v>0</v>
      </c>
      <c r="N91" s="22">
        <v>0</v>
      </c>
      <c r="O91" s="23">
        <f t="shared" si="17"/>
        <v>0</v>
      </c>
      <c r="P91" s="22">
        <v>0</v>
      </c>
      <c r="Q91" s="23">
        <f t="shared" si="23"/>
        <v>0</v>
      </c>
      <c r="R91" s="17">
        <f t="shared" si="18"/>
        <v>0</v>
      </c>
      <c r="S91" s="18">
        <f t="shared" si="24"/>
        <v>44.11</v>
      </c>
      <c r="T91" s="17">
        <v>2089.5300000000002</v>
      </c>
      <c r="U91" s="19">
        <f t="shared" si="19"/>
        <v>0</v>
      </c>
      <c r="V91" s="24"/>
      <c r="W91" s="24"/>
      <c r="X91" s="24"/>
      <c r="Y91" s="19">
        <f t="shared" si="20"/>
        <v>0</v>
      </c>
      <c r="Z91" s="19">
        <f t="shared" si="21"/>
        <v>0</v>
      </c>
      <c r="AA91" s="19">
        <f t="shared" si="22"/>
        <v>0</v>
      </c>
    </row>
    <row r="92" spans="1:27">
      <c r="A92" s="6"/>
      <c r="B92" s="20"/>
      <c r="C92" s="16"/>
      <c r="D92" s="21"/>
      <c r="E92" s="21"/>
      <c r="F92" s="22">
        <v>0</v>
      </c>
      <c r="G92" s="23">
        <f t="shared" si="13"/>
        <v>0</v>
      </c>
      <c r="H92" s="22">
        <v>0</v>
      </c>
      <c r="I92" s="23">
        <f t="shared" si="14"/>
        <v>0</v>
      </c>
      <c r="J92" s="22">
        <v>0</v>
      </c>
      <c r="K92" s="23">
        <f t="shared" si="15"/>
        <v>0</v>
      </c>
      <c r="L92" s="22">
        <v>0</v>
      </c>
      <c r="M92" s="23">
        <f t="shared" si="16"/>
        <v>0</v>
      </c>
      <c r="N92" s="22">
        <v>0</v>
      </c>
      <c r="O92" s="23">
        <f t="shared" si="17"/>
        <v>0</v>
      </c>
      <c r="P92" s="22">
        <v>0</v>
      </c>
      <c r="Q92" s="23">
        <f t="shared" si="23"/>
        <v>0</v>
      </c>
      <c r="R92" s="17">
        <f t="shared" si="18"/>
        <v>0</v>
      </c>
      <c r="S92" s="18">
        <f t="shared" si="24"/>
        <v>0</v>
      </c>
      <c r="T92" s="17">
        <v>2089.5300000000002</v>
      </c>
      <c r="U92" s="19">
        <f t="shared" si="19"/>
        <v>0</v>
      </c>
      <c r="V92" s="24"/>
      <c r="W92" s="24"/>
      <c r="X92" s="24"/>
      <c r="Y92" s="19">
        <f t="shared" si="20"/>
        <v>0</v>
      </c>
      <c r="Z92" s="19">
        <f t="shared" si="21"/>
        <v>0</v>
      </c>
      <c r="AA92" s="19">
        <f t="shared" si="22"/>
        <v>0</v>
      </c>
    </row>
    <row r="93" spans="1:27">
      <c r="A93" s="6"/>
      <c r="B93" s="20" t="s">
        <v>41</v>
      </c>
      <c r="C93" s="16">
        <v>54.22</v>
      </c>
      <c r="D93" s="21"/>
      <c r="E93" s="21"/>
      <c r="F93" s="22">
        <v>0</v>
      </c>
      <c r="G93" s="23">
        <f t="shared" si="13"/>
        <v>0</v>
      </c>
      <c r="H93" s="22">
        <v>0</v>
      </c>
      <c r="I93" s="23">
        <f t="shared" si="14"/>
        <v>0</v>
      </c>
      <c r="J93" s="22">
        <v>0</v>
      </c>
      <c r="K93" s="23">
        <f t="shared" si="15"/>
        <v>0</v>
      </c>
      <c r="L93" s="22">
        <v>0</v>
      </c>
      <c r="M93" s="23">
        <f t="shared" si="16"/>
        <v>0</v>
      </c>
      <c r="N93" s="22">
        <v>0</v>
      </c>
      <c r="O93" s="23">
        <f t="shared" si="17"/>
        <v>0</v>
      </c>
      <c r="P93" s="22">
        <v>0</v>
      </c>
      <c r="Q93" s="23">
        <f t="shared" si="23"/>
        <v>0</v>
      </c>
      <c r="R93" s="17">
        <f t="shared" si="18"/>
        <v>0</v>
      </c>
      <c r="S93" s="18">
        <f t="shared" si="24"/>
        <v>54.22</v>
      </c>
      <c r="T93" s="17">
        <v>2089.5300000000002</v>
      </c>
      <c r="U93" s="19">
        <f t="shared" si="19"/>
        <v>0</v>
      </c>
      <c r="V93" s="24"/>
      <c r="W93" s="24"/>
      <c r="X93" s="24"/>
      <c r="Y93" s="19">
        <f t="shared" si="20"/>
        <v>0</v>
      </c>
      <c r="Z93" s="19">
        <f t="shared" si="21"/>
        <v>0</v>
      </c>
      <c r="AA93" s="19">
        <f t="shared" si="22"/>
        <v>0</v>
      </c>
    </row>
    <row r="94" spans="1:27">
      <c r="A94" s="6"/>
      <c r="B94" s="20"/>
      <c r="C94" s="16">
        <v>52.5</v>
      </c>
      <c r="D94" s="21"/>
      <c r="E94" s="21"/>
      <c r="F94" s="22">
        <v>0.45</v>
      </c>
      <c r="G94" s="23">
        <f t="shared" si="13"/>
        <v>0</v>
      </c>
      <c r="H94" s="22">
        <v>0.3</v>
      </c>
      <c r="I94" s="23">
        <f t="shared" si="14"/>
        <v>0</v>
      </c>
      <c r="J94" s="22">
        <v>0</v>
      </c>
      <c r="K94" s="23">
        <f t="shared" si="15"/>
        <v>0</v>
      </c>
      <c r="L94" s="22">
        <v>0</v>
      </c>
      <c r="M94" s="23">
        <f t="shared" si="16"/>
        <v>0</v>
      </c>
      <c r="N94" s="22">
        <v>0</v>
      </c>
      <c r="O94" s="23">
        <f t="shared" si="17"/>
        <v>0</v>
      </c>
      <c r="P94" s="22">
        <v>0</v>
      </c>
      <c r="Q94" s="23">
        <f t="shared" si="23"/>
        <v>0</v>
      </c>
      <c r="R94" s="17">
        <f t="shared" si="18"/>
        <v>0</v>
      </c>
      <c r="S94" s="18">
        <f t="shared" si="24"/>
        <v>52.5</v>
      </c>
      <c r="T94" s="17">
        <v>2089.5300000000002</v>
      </c>
      <c r="U94" s="19">
        <f t="shared" si="19"/>
        <v>0</v>
      </c>
      <c r="V94" s="24"/>
      <c r="W94" s="24"/>
      <c r="X94" s="24"/>
      <c r="Y94" s="19">
        <f t="shared" si="20"/>
        <v>0</v>
      </c>
      <c r="Z94" s="19">
        <f t="shared" si="21"/>
        <v>0</v>
      </c>
      <c r="AA94" s="19">
        <f t="shared" si="22"/>
        <v>0</v>
      </c>
    </row>
    <row r="95" spans="1:27">
      <c r="A95" s="6"/>
      <c r="B95" s="20"/>
      <c r="C95" s="16">
        <v>52</v>
      </c>
      <c r="D95" s="21"/>
      <c r="E95" s="21"/>
      <c r="F95" s="22">
        <v>0</v>
      </c>
      <c r="G95" s="23">
        <f t="shared" si="13"/>
        <v>0</v>
      </c>
      <c r="H95" s="22">
        <v>0</v>
      </c>
      <c r="I95" s="23">
        <f t="shared" si="14"/>
        <v>0</v>
      </c>
      <c r="J95" s="22">
        <v>0</v>
      </c>
      <c r="K95" s="23">
        <f t="shared" si="15"/>
        <v>0</v>
      </c>
      <c r="L95" s="22">
        <v>0</v>
      </c>
      <c r="M95" s="23">
        <f t="shared" si="16"/>
        <v>0</v>
      </c>
      <c r="N95" s="22">
        <v>0</v>
      </c>
      <c r="O95" s="23">
        <f t="shared" si="17"/>
        <v>0</v>
      </c>
      <c r="P95" s="22">
        <v>0</v>
      </c>
      <c r="Q95" s="23">
        <f t="shared" si="23"/>
        <v>0</v>
      </c>
      <c r="R95" s="17">
        <f t="shared" si="18"/>
        <v>0</v>
      </c>
      <c r="S95" s="18">
        <f t="shared" si="24"/>
        <v>52</v>
      </c>
      <c r="T95" s="17">
        <v>2089.5300000000002</v>
      </c>
      <c r="U95" s="19">
        <f t="shared" si="19"/>
        <v>0</v>
      </c>
      <c r="V95" s="24"/>
      <c r="W95" s="24"/>
      <c r="X95" s="24"/>
      <c r="Y95" s="19">
        <f t="shared" si="20"/>
        <v>0</v>
      </c>
      <c r="Z95" s="19">
        <f t="shared" si="21"/>
        <v>0</v>
      </c>
      <c r="AA95" s="19">
        <f t="shared" si="22"/>
        <v>0</v>
      </c>
    </row>
    <row r="96" spans="1:27">
      <c r="A96" s="6"/>
      <c r="B96" s="20"/>
      <c r="C96" s="16">
        <v>50.05</v>
      </c>
      <c r="D96" s="21"/>
      <c r="E96" s="21"/>
      <c r="F96" s="22">
        <v>0</v>
      </c>
      <c r="G96" s="23">
        <f t="shared" si="13"/>
        <v>0</v>
      </c>
      <c r="H96" s="22">
        <v>0</v>
      </c>
      <c r="I96" s="23">
        <f t="shared" si="14"/>
        <v>0</v>
      </c>
      <c r="J96" s="22">
        <v>0</v>
      </c>
      <c r="K96" s="23">
        <f t="shared" si="15"/>
        <v>0</v>
      </c>
      <c r="L96" s="22">
        <v>0</v>
      </c>
      <c r="M96" s="23">
        <f t="shared" si="16"/>
        <v>0</v>
      </c>
      <c r="N96" s="22">
        <v>0</v>
      </c>
      <c r="O96" s="23">
        <f t="shared" si="17"/>
        <v>0</v>
      </c>
      <c r="P96" s="22">
        <v>0</v>
      </c>
      <c r="Q96" s="23">
        <f t="shared" si="23"/>
        <v>0</v>
      </c>
      <c r="R96" s="17">
        <f t="shared" si="18"/>
        <v>0</v>
      </c>
      <c r="S96" s="18">
        <f t="shared" si="24"/>
        <v>50.05</v>
      </c>
      <c r="T96" s="17">
        <v>2089.5300000000002</v>
      </c>
      <c r="U96" s="19">
        <f t="shared" si="19"/>
        <v>0</v>
      </c>
      <c r="V96" s="24"/>
      <c r="W96" s="24"/>
      <c r="X96" s="24"/>
      <c r="Y96" s="19">
        <f t="shared" si="20"/>
        <v>0</v>
      </c>
      <c r="Z96" s="19">
        <f t="shared" si="21"/>
        <v>0</v>
      </c>
      <c r="AA96" s="19">
        <f t="shared" si="22"/>
        <v>0</v>
      </c>
    </row>
    <row r="97" spans="1:27">
      <c r="A97" s="6"/>
      <c r="B97" s="20"/>
      <c r="C97" s="16">
        <v>48.67</v>
      </c>
      <c r="D97" s="21"/>
      <c r="E97" s="21"/>
      <c r="F97" s="22">
        <v>0</v>
      </c>
      <c r="G97" s="23">
        <f t="shared" si="13"/>
        <v>0</v>
      </c>
      <c r="H97" s="22">
        <v>0</v>
      </c>
      <c r="I97" s="23">
        <f t="shared" si="14"/>
        <v>0</v>
      </c>
      <c r="J97" s="22">
        <v>0</v>
      </c>
      <c r="K97" s="23">
        <f t="shared" si="15"/>
        <v>0</v>
      </c>
      <c r="L97" s="22">
        <v>0</v>
      </c>
      <c r="M97" s="23">
        <f t="shared" si="16"/>
        <v>0</v>
      </c>
      <c r="N97" s="22">
        <v>0</v>
      </c>
      <c r="O97" s="23">
        <f t="shared" si="17"/>
        <v>0</v>
      </c>
      <c r="P97" s="22">
        <v>0</v>
      </c>
      <c r="Q97" s="23">
        <f t="shared" si="23"/>
        <v>0</v>
      </c>
      <c r="R97" s="17">
        <f t="shared" si="18"/>
        <v>0</v>
      </c>
      <c r="S97" s="18">
        <f t="shared" si="24"/>
        <v>48.67</v>
      </c>
      <c r="T97" s="17">
        <v>2089.5300000000002</v>
      </c>
      <c r="U97" s="19">
        <f t="shared" si="19"/>
        <v>0</v>
      </c>
      <c r="V97" s="24"/>
      <c r="W97" s="24"/>
      <c r="X97" s="24"/>
      <c r="Y97" s="19">
        <f t="shared" si="20"/>
        <v>0</v>
      </c>
      <c r="Z97" s="19">
        <f t="shared" si="21"/>
        <v>0</v>
      </c>
      <c r="AA97" s="19">
        <f t="shared" si="22"/>
        <v>0</v>
      </c>
    </row>
    <row r="98" spans="1:27">
      <c r="A98" s="6"/>
      <c r="B98" s="20"/>
      <c r="C98" s="16">
        <v>47.97</v>
      </c>
      <c r="D98" s="21"/>
      <c r="E98" s="21"/>
      <c r="F98" s="22">
        <v>0</v>
      </c>
      <c r="G98" s="23">
        <f t="shared" si="13"/>
        <v>0</v>
      </c>
      <c r="H98" s="22">
        <v>0</v>
      </c>
      <c r="I98" s="23">
        <f t="shared" si="14"/>
        <v>0</v>
      </c>
      <c r="J98" s="22">
        <v>0</v>
      </c>
      <c r="K98" s="23">
        <f t="shared" si="15"/>
        <v>0</v>
      </c>
      <c r="L98" s="22">
        <v>0</v>
      </c>
      <c r="M98" s="23">
        <f t="shared" si="16"/>
        <v>0</v>
      </c>
      <c r="N98" s="22">
        <v>0</v>
      </c>
      <c r="O98" s="23">
        <f t="shared" si="17"/>
        <v>0</v>
      </c>
      <c r="P98" s="22">
        <v>0</v>
      </c>
      <c r="Q98" s="23">
        <f t="shared" si="23"/>
        <v>0</v>
      </c>
      <c r="R98" s="17">
        <f t="shared" si="18"/>
        <v>0</v>
      </c>
      <c r="S98" s="18">
        <f t="shared" si="24"/>
        <v>47.97</v>
      </c>
      <c r="T98" s="17">
        <v>2089.5300000000002</v>
      </c>
      <c r="U98" s="19">
        <f t="shared" si="19"/>
        <v>0</v>
      </c>
      <c r="V98" s="24"/>
      <c r="W98" s="24"/>
      <c r="X98" s="24"/>
      <c r="Y98" s="19">
        <f t="shared" si="20"/>
        <v>0</v>
      </c>
      <c r="Z98" s="19">
        <f t="shared" si="21"/>
        <v>0</v>
      </c>
      <c r="AA98" s="19">
        <f t="shared" si="22"/>
        <v>0</v>
      </c>
    </row>
    <row r="99" spans="1:27">
      <c r="A99" s="6"/>
      <c r="B99" s="20"/>
      <c r="C99" s="16">
        <v>47.71</v>
      </c>
      <c r="D99" s="21"/>
      <c r="E99" s="21"/>
      <c r="F99" s="22">
        <v>0</v>
      </c>
      <c r="G99" s="23">
        <f t="shared" si="13"/>
        <v>0</v>
      </c>
      <c r="H99" s="22">
        <v>0</v>
      </c>
      <c r="I99" s="23">
        <f t="shared" si="14"/>
        <v>0</v>
      </c>
      <c r="J99" s="22">
        <v>0</v>
      </c>
      <c r="K99" s="23">
        <f t="shared" si="15"/>
        <v>0</v>
      </c>
      <c r="L99" s="22">
        <v>0</v>
      </c>
      <c r="M99" s="23">
        <f t="shared" si="16"/>
        <v>0</v>
      </c>
      <c r="N99" s="22">
        <v>0</v>
      </c>
      <c r="O99" s="23">
        <f t="shared" si="17"/>
        <v>0</v>
      </c>
      <c r="P99" s="22">
        <v>0</v>
      </c>
      <c r="Q99" s="23">
        <f t="shared" si="23"/>
        <v>0</v>
      </c>
      <c r="R99" s="17">
        <f t="shared" si="18"/>
        <v>0</v>
      </c>
      <c r="S99" s="18">
        <f t="shared" si="24"/>
        <v>47.71</v>
      </c>
      <c r="T99" s="17">
        <v>2089.5300000000002</v>
      </c>
      <c r="U99" s="19">
        <f t="shared" si="19"/>
        <v>0</v>
      </c>
      <c r="V99" s="24"/>
      <c r="W99" s="24"/>
      <c r="X99" s="24"/>
      <c r="Y99" s="19">
        <f t="shared" si="20"/>
        <v>0</v>
      </c>
      <c r="Z99" s="19">
        <f t="shared" si="21"/>
        <v>0</v>
      </c>
      <c r="AA99" s="19">
        <f t="shared" si="22"/>
        <v>0</v>
      </c>
    </row>
    <row r="100" spans="1:27">
      <c r="A100" s="6"/>
      <c r="B100" s="20"/>
      <c r="C100" s="16">
        <v>45.7</v>
      </c>
      <c r="D100" s="21"/>
      <c r="E100" s="21"/>
      <c r="F100" s="22">
        <v>0</v>
      </c>
      <c r="G100" s="23">
        <f t="shared" si="13"/>
        <v>0</v>
      </c>
      <c r="H100" s="22">
        <v>0</v>
      </c>
      <c r="I100" s="23">
        <f t="shared" si="14"/>
        <v>0</v>
      </c>
      <c r="J100" s="22">
        <v>0</v>
      </c>
      <c r="K100" s="23">
        <f t="shared" si="15"/>
        <v>0</v>
      </c>
      <c r="L100" s="22">
        <v>0</v>
      </c>
      <c r="M100" s="23">
        <f t="shared" si="16"/>
        <v>0</v>
      </c>
      <c r="N100" s="22">
        <v>0</v>
      </c>
      <c r="O100" s="23">
        <f t="shared" si="17"/>
        <v>0</v>
      </c>
      <c r="P100" s="22">
        <v>0</v>
      </c>
      <c r="Q100" s="23">
        <f t="shared" si="23"/>
        <v>0</v>
      </c>
      <c r="R100" s="17">
        <f t="shared" si="18"/>
        <v>0</v>
      </c>
      <c r="S100" s="18">
        <f t="shared" si="24"/>
        <v>45.7</v>
      </c>
      <c r="T100" s="17">
        <v>2089.5300000000002</v>
      </c>
      <c r="U100" s="19">
        <f t="shared" si="19"/>
        <v>0</v>
      </c>
      <c r="V100" s="24"/>
      <c r="W100" s="24"/>
      <c r="X100" s="24"/>
      <c r="Y100" s="19">
        <f t="shared" si="20"/>
        <v>0</v>
      </c>
      <c r="Z100" s="19">
        <f t="shared" si="21"/>
        <v>0</v>
      </c>
      <c r="AA100" s="19">
        <f t="shared" si="22"/>
        <v>0</v>
      </c>
    </row>
    <row r="101" spans="1:27">
      <c r="A101" s="6"/>
      <c r="B101" s="20"/>
      <c r="C101" s="16">
        <v>45.55</v>
      </c>
      <c r="D101" s="21"/>
      <c r="E101" s="21"/>
      <c r="F101" s="22">
        <v>0</v>
      </c>
      <c r="G101" s="23">
        <f t="shared" si="13"/>
        <v>0</v>
      </c>
      <c r="H101" s="22">
        <v>0</v>
      </c>
      <c r="I101" s="23">
        <f t="shared" si="14"/>
        <v>0</v>
      </c>
      <c r="J101" s="22">
        <v>0</v>
      </c>
      <c r="K101" s="23">
        <f t="shared" si="15"/>
        <v>0</v>
      </c>
      <c r="L101" s="22">
        <v>0</v>
      </c>
      <c r="M101" s="23">
        <f t="shared" si="16"/>
        <v>0</v>
      </c>
      <c r="N101" s="22">
        <v>0</v>
      </c>
      <c r="O101" s="23">
        <f t="shared" si="17"/>
        <v>0</v>
      </c>
      <c r="P101" s="22">
        <v>0</v>
      </c>
      <c r="Q101" s="23">
        <f t="shared" si="23"/>
        <v>0</v>
      </c>
      <c r="R101" s="17">
        <f t="shared" si="18"/>
        <v>0</v>
      </c>
      <c r="S101" s="18">
        <f t="shared" si="24"/>
        <v>45.55</v>
      </c>
      <c r="T101" s="17">
        <v>2089.5300000000002</v>
      </c>
      <c r="U101" s="19">
        <f t="shared" si="19"/>
        <v>0</v>
      </c>
      <c r="V101" s="24"/>
      <c r="W101" s="24"/>
      <c r="X101" s="24"/>
      <c r="Y101" s="19">
        <f t="shared" si="20"/>
        <v>0</v>
      </c>
      <c r="Z101" s="19">
        <f t="shared" si="21"/>
        <v>0</v>
      </c>
      <c r="AA101" s="19">
        <f t="shared" si="22"/>
        <v>0</v>
      </c>
    </row>
    <row r="102" spans="1:27">
      <c r="A102" s="6"/>
      <c r="B102" s="20"/>
      <c r="C102" s="16">
        <v>41.71</v>
      </c>
      <c r="D102" s="21"/>
      <c r="E102" s="21"/>
      <c r="F102" s="22">
        <v>0</v>
      </c>
      <c r="G102" s="23">
        <f t="shared" si="13"/>
        <v>0</v>
      </c>
      <c r="H102" s="22">
        <v>0</v>
      </c>
      <c r="I102" s="23">
        <f t="shared" si="14"/>
        <v>0</v>
      </c>
      <c r="J102" s="22">
        <v>0</v>
      </c>
      <c r="K102" s="23">
        <f t="shared" si="15"/>
        <v>0</v>
      </c>
      <c r="L102" s="22">
        <v>0</v>
      </c>
      <c r="M102" s="23">
        <f t="shared" si="16"/>
        <v>0</v>
      </c>
      <c r="N102" s="22">
        <v>0</v>
      </c>
      <c r="O102" s="23">
        <f t="shared" si="17"/>
        <v>0</v>
      </c>
      <c r="P102" s="22">
        <v>0</v>
      </c>
      <c r="Q102" s="23">
        <f t="shared" si="23"/>
        <v>0</v>
      </c>
      <c r="R102" s="17">
        <f t="shared" si="18"/>
        <v>0</v>
      </c>
      <c r="S102" s="18">
        <f t="shared" si="24"/>
        <v>41.71</v>
      </c>
      <c r="T102" s="17">
        <v>2089.5300000000002</v>
      </c>
      <c r="U102" s="19">
        <f t="shared" si="19"/>
        <v>0</v>
      </c>
      <c r="V102" s="24"/>
      <c r="W102" s="24"/>
      <c r="X102" s="24"/>
      <c r="Y102" s="19">
        <f t="shared" si="20"/>
        <v>0</v>
      </c>
      <c r="Z102" s="19">
        <f t="shared" si="21"/>
        <v>0</v>
      </c>
      <c r="AA102" s="19">
        <f t="shared" si="22"/>
        <v>0</v>
      </c>
    </row>
    <row r="103" spans="1:27">
      <c r="A103" s="6"/>
      <c r="B103" s="20"/>
      <c r="C103" s="16">
        <v>41.7</v>
      </c>
      <c r="D103" s="21"/>
      <c r="E103" s="21"/>
      <c r="F103" s="22">
        <v>0</v>
      </c>
      <c r="G103" s="23">
        <f t="shared" si="13"/>
        <v>0</v>
      </c>
      <c r="H103" s="22">
        <v>0</v>
      </c>
      <c r="I103" s="23">
        <f t="shared" si="14"/>
        <v>0</v>
      </c>
      <c r="J103" s="22">
        <v>0</v>
      </c>
      <c r="K103" s="23">
        <f t="shared" si="15"/>
        <v>0</v>
      </c>
      <c r="L103" s="22">
        <v>0</v>
      </c>
      <c r="M103" s="23">
        <f t="shared" si="16"/>
        <v>0</v>
      </c>
      <c r="N103" s="22">
        <v>0</v>
      </c>
      <c r="O103" s="23">
        <f t="shared" si="17"/>
        <v>0</v>
      </c>
      <c r="P103" s="22">
        <v>0</v>
      </c>
      <c r="Q103" s="23">
        <f t="shared" si="23"/>
        <v>0</v>
      </c>
      <c r="R103" s="17">
        <f t="shared" si="18"/>
        <v>0</v>
      </c>
      <c r="S103" s="18">
        <f t="shared" si="24"/>
        <v>41.7</v>
      </c>
      <c r="T103" s="17">
        <v>2089.5300000000002</v>
      </c>
      <c r="U103" s="19">
        <f t="shared" si="19"/>
        <v>0</v>
      </c>
      <c r="V103" s="24"/>
      <c r="W103" s="24"/>
      <c r="X103" s="24"/>
      <c r="Y103" s="19">
        <f t="shared" si="20"/>
        <v>0</v>
      </c>
      <c r="Z103" s="19">
        <f t="shared" si="21"/>
        <v>0</v>
      </c>
      <c r="AA103" s="19">
        <f t="shared" si="22"/>
        <v>0</v>
      </c>
    </row>
    <row r="104" spans="1:27">
      <c r="A104" s="6"/>
      <c r="B104" s="20"/>
      <c r="C104" s="16">
        <v>41.06</v>
      </c>
      <c r="D104" s="21"/>
      <c r="E104" s="21"/>
      <c r="F104" s="22">
        <v>0</v>
      </c>
      <c r="G104" s="23">
        <f t="shared" si="13"/>
        <v>0</v>
      </c>
      <c r="H104" s="22">
        <v>0</v>
      </c>
      <c r="I104" s="23">
        <f t="shared" si="14"/>
        <v>0</v>
      </c>
      <c r="J104" s="22">
        <v>0</v>
      </c>
      <c r="K104" s="23">
        <f t="shared" si="15"/>
        <v>0</v>
      </c>
      <c r="L104" s="22">
        <v>0</v>
      </c>
      <c r="M104" s="23">
        <f t="shared" si="16"/>
        <v>0</v>
      </c>
      <c r="N104" s="22">
        <v>0</v>
      </c>
      <c r="O104" s="23">
        <f t="shared" si="17"/>
        <v>0</v>
      </c>
      <c r="P104" s="22">
        <v>0</v>
      </c>
      <c r="Q104" s="23">
        <f t="shared" si="23"/>
        <v>0</v>
      </c>
      <c r="R104" s="17">
        <f t="shared" si="18"/>
        <v>0</v>
      </c>
      <c r="S104" s="18">
        <f t="shared" si="24"/>
        <v>41.06</v>
      </c>
      <c r="T104" s="17">
        <v>2089.5300000000002</v>
      </c>
      <c r="U104" s="19">
        <f t="shared" si="19"/>
        <v>0</v>
      </c>
      <c r="V104" s="24"/>
      <c r="W104" s="24"/>
      <c r="X104" s="24"/>
      <c r="Y104" s="19">
        <f t="shared" si="20"/>
        <v>0</v>
      </c>
      <c r="Z104" s="19">
        <f t="shared" si="21"/>
        <v>0</v>
      </c>
      <c r="AA104" s="19">
        <f t="shared" si="22"/>
        <v>0</v>
      </c>
    </row>
    <row r="105" spans="1:27">
      <c r="A105" s="6"/>
      <c r="B105" s="20"/>
      <c r="C105" s="16"/>
      <c r="D105" s="21"/>
      <c r="E105" s="21"/>
      <c r="F105" s="22">
        <v>0</v>
      </c>
      <c r="G105" s="23">
        <f t="shared" si="13"/>
        <v>0</v>
      </c>
      <c r="H105" s="22">
        <v>0</v>
      </c>
      <c r="I105" s="23">
        <f t="shared" si="14"/>
        <v>0</v>
      </c>
      <c r="J105" s="22">
        <v>0</v>
      </c>
      <c r="K105" s="23">
        <f t="shared" si="15"/>
        <v>0</v>
      </c>
      <c r="L105" s="22">
        <v>0</v>
      </c>
      <c r="M105" s="23">
        <f t="shared" si="16"/>
        <v>0</v>
      </c>
      <c r="N105" s="22">
        <v>0</v>
      </c>
      <c r="O105" s="23">
        <f t="shared" si="17"/>
        <v>0</v>
      </c>
      <c r="P105" s="22">
        <v>0</v>
      </c>
      <c r="Q105" s="23">
        <f t="shared" si="23"/>
        <v>0</v>
      </c>
      <c r="R105" s="17">
        <f t="shared" si="18"/>
        <v>0</v>
      </c>
      <c r="S105" s="18">
        <f t="shared" si="24"/>
        <v>0</v>
      </c>
      <c r="T105" s="17">
        <v>2089.5300000000002</v>
      </c>
      <c r="U105" s="19">
        <f t="shared" si="19"/>
        <v>0</v>
      </c>
      <c r="V105" s="24"/>
      <c r="W105" s="24"/>
      <c r="X105" s="24"/>
      <c r="Y105" s="19">
        <f t="shared" si="20"/>
        <v>0</v>
      </c>
      <c r="Z105" s="19">
        <f t="shared" si="21"/>
        <v>0</v>
      </c>
      <c r="AA105" s="19">
        <f t="shared" si="22"/>
        <v>0</v>
      </c>
    </row>
    <row r="106" spans="1:27">
      <c r="A106" s="6"/>
      <c r="B106" s="20" t="s">
        <v>42</v>
      </c>
      <c r="C106" s="16">
        <v>52.5</v>
      </c>
      <c r="D106" s="21"/>
      <c r="E106" s="21"/>
      <c r="F106" s="22">
        <v>0</v>
      </c>
      <c r="G106" s="23">
        <f t="shared" si="13"/>
        <v>0</v>
      </c>
      <c r="H106" s="22">
        <v>0</v>
      </c>
      <c r="I106" s="23">
        <f t="shared" si="14"/>
        <v>0</v>
      </c>
      <c r="J106" s="22">
        <v>0</v>
      </c>
      <c r="K106" s="23">
        <f t="shared" si="15"/>
        <v>0</v>
      </c>
      <c r="L106" s="22">
        <v>0</v>
      </c>
      <c r="M106" s="23">
        <f t="shared" si="16"/>
        <v>0</v>
      </c>
      <c r="N106" s="22">
        <v>0</v>
      </c>
      <c r="O106" s="23">
        <f t="shared" si="17"/>
        <v>0</v>
      </c>
      <c r="P106" s="22">
        <v>0</v>
      </c>
      <c r="Q106" s="23">
        <f t="shared" si="23"/>
        <v>0</v>
      </c>
      <c r="R106" s="17">
        <f t="shared" si="18"/>
        <v>0</v>
      </c>
      <c r="S106" s="18">
        <f t="shared" si="24"/>
        <v>52.5</v>
      </c>
      <c r="T106" s="17">
        <v>2089.5300000000002</v>
      </c>
      <c r="U106" s="19">
        <f t="shared" si="19"/>
        <v>0</v>
      </c>
      <c r="V106" s="24"/>
      <c r="W106" s="24"/>
      <c r="X106" s="24"/>
      <c r="Y106" s="19">
        <f t="shared" si="20"/>
        <v>0</v>
      </c>
      <c r="Z106" s="19">
        <f t="shared" si="21"/>
        <v>0</v>
      </c>
      <c r="AA106" s="19">
        <f t="shared" si="22"/>
        <v>0</v>
      </c>
    </row>
    <row r="107" spans="1:27">
      <c r="A107" s="6"/>
      <c r="B107" s="20"/>
      <c r="C107" s="16">
        <v>51.18</v>
      </c>
      <c r="D107" s="21"/>
      <c r="E107" s="21"/>
      <c r="F107" s="22">
        <v>0</v>
      </c>
      <c r="G107" s="23">
        <f t="shared" si="13"/>
        <v>0</v>
      </c>
      <c r="H107" s="22">
        <v>0</v>
      </c>
      <c r="I107" s="23">
        <f t="shared" si="14"/>
        <v>0</v>
      </c>
      <c r="J107" s="22">
        <v>0</v>
      </c>
      <c r="K107" s="23">
        <f t="shared" si="15"/>
        <v>0</v>
      </c>
      <c r="L107" s="22">
        <v>0</v>
      </c>
      <c r="M107" s="23">
        <f t="shared" si="16"/>
        <v>0</v>
      </c>
      <c r="N107" s="22">
        <v>0</v>
      </c>
      <c r="O107" s="23">
        <f t="shared" si="17"/>
        <v>0</v>
      </c>
      <c r="P107" s="22">
        <v>0</v>
      </c>
      <c r="Q107" s="23">
        <f t="shared" si="23"/>
        <v>0</v>
      </c>
      <c r="R107" s="17">
        <f t="shared" si="18"/>
        <v>0</v>
      </c>
      <c r="S107" s="18">
        <f t="shared" si="24"/>
        <v>51.18</v>
      </c>
      <c r="T107" s="17">
        <v>2089.5300000000002</v>
      </c>
      <c r="U107" s="19">
        <f t="shared" si="19"/>
        <v>0</v>
      </c>
      <c r="V107" s="24"/>
      <c r="W107" s="24"/>
      <c r="X107" s="24"/>
      <c r="Y107" s="19">
        <f t="shared" si="20"/>
        <v>0</v>
      </c>
      <c r="Z107" s="19">
        <f t="shared" si="21"/>
        <v>0</v>
      </c>
      <c r="AA107" s="19">
        <f t="shared" si="22"/>
        <v>0</v>
      </c>
    </row>
    <row r="108" spans="1:27">
      <c r="A108" s="6"/>
      <c r="B108" s="20"/>
      <c r="C108" s="16">
        <v>50.57</v>
      </c>
      <c r="D108" s="21"/>
      <c r="E108" s="21"/>
      <c r="F108" s="22">
        <v>0</v>
      </c>
      <c r="G108" s="23">
        <f t="shared" si="13"/>
        <v>0</v>
      </c>
      <c r="H108" s="22">
        <v>0</v>
      </c>
      <c r="I108" s="23">
        <f t="shared" si="14"/>
        <v>0</v>
      </c>
      <c r="J108" s="22">
        <v>0</v>
      </c>
      <c r="K108" s="23">
        <f t="shared" si="15"/>
        <v>0</v>
      </c>
      <c r="L108" s="22">
        <v>0</v>
      </c>
      <c r="M108" s="23">
        <f t="shared" si="16"/>
        <v>0</v>
      </c>
      <c r="N108" s="22">
        <v>0</v>
      </c>
      <c r="O108" s="23">
        <f t="shared" si="17"/>
        <v>0</v>
      </c>
      <c r="P108" s="22">
        <v>0</v>
      </c>
      <c r="Q108" s="23">
        <f t="shared" si="23"/>
        <v>0</v>
      </c>
      <c r="R108" s="17">
        <f t="shared" si="18"/>
        <v>0</v>
      </c>
      <c r="S108" s="18">
        <f t="shared" si="24"/>
        <v>50.57</v>
      </c>
      <c r="T108" s="17">
        <v>2089.5300000000002</v>
      </c>
      <c r="U108" s="19">
        <f t="shared" si="19"/>
        <v>0</v>
      </c>
      <c r="V108" s="24"/>
      <c r="W108" s="24"/>
      <c r="X108" s="24"/>
      <c r="Y108" s="19">
        <f t="shared" si="20"/>
        <v>0</v>
      </c>
      <c r="Z108" s="19">
        <f t="shared" si="21"/>
        <v>0</v>
      </c>
      <c r="AA108" s="19">
        <f t="shared" si="22"/>
        <v>0</v>
      </c>
    </row>
    <row r="109" spans="1:27">
      <c r="A109" s="6"/>
      <c r="B109" s="20"/>
      <c r="C109" s="16">
        <v>46.68</v>
      </c>
      <c r="D109" s="21"/>
      <c r="E109" s="21"/>
      <c r="F109" s="22">
        <v>0</v>
      </c>
      <c r="G109" s="23">
        <f t="shared" si="13"/>
        <v>0</v>
      </c>
      <c r="H109" s="22">
        <v>0</v>
      </c>
      <c r="I109" s="23">
        <f t="shared" si="14"/>
        <v>0</v>
      </c>
      <c r="J109" s="22">
        <v>0</v>
      </c>
      <c r="K109" s="23">
        <f t="shared" si="15"/>
        <v>0</v>
      </c>
      <c r="L109" s="22">
        <v>0</v>
      </c>
      <c r="M109" s="23">
        <f t="shared" si="16"/>
        <v>0</v>
      </c>
      <c r="N109" s="22">
        <v>0</v>
      </c>
      <c r="O109" s="23">
        <f t="shared" si="17"/>
        <v>0</v>
      </c>
      <c r="P109" s="22">
        <v>0</v>
      </c>
      <c r="Q109" s="23">
        <f t="shared" si="23"/>
        <v>0</v>
      </c>
      <c r="R109" s="17">
        <f t="shared" si="18"/>
        <v>0</v>
      </c>
      <c r="S109" s="18">
        <f t="shared" si="24"/>
        <v>46.68</v>
      </c>
      <c r="T109" s="17">
        <v>2089.5300000000002</v>
      </c>
      <c r="U109" s="19">
        <f t="shared" si="19"/>
        <v>0</v>
      </c>
      <c r="V109" s="24"/>
      <c r="W109" s="24"/>
      <c r="X109" s="24"/>
      <c r="Y109" s="19">
        <f t="shared" si="20"/>
        <v>0</v>
      </c>
      <c r="Z109" s="19">
        <f t="shared" si="21"/>
        <v>0</v>
      </c>
      <c r="AA109" s="19">
        <f t="shared" si="22"/>
        <v>0</v>
      </c>
    </row>
    <row r="110" spans="1:27">
      <c r="A110" s="6"/>
      <c r="B110" s="20"/>
      <c r="C110" s="16">
        <v>44.75</v>
      </c>
      <c r="D110" s="21"/>
      <c r="E110" s="21"/>
      <c r="F110" s="22">
        <v>0</v>
      </c>
      <c r="G110" s="23">
        <f t="shared" si="13"/>
        <v>0</v>
      </c>
      <c r="H110" s="22">
        <v>0</v>
      </c>
      <c r="I110" s="23">
        <f t="shared" si="14"/>
        <v>0</v>
      </c>
      <c r="J110" s="22">
        <v>0</v>
      </c>
      <c r="K110" s="23">
        <f t="shared" si="15"/>
        <v>0</v>
      </c>
      <c r="L110" s="22">
        <v>0</v>
      </c>
      <c r="M110" s="23">
        <f t="shared" si="16"/>
        <v>0</v>
      </c>
      <c r="N110" s="22">
        <v>0</v>
      </c>
      <c r="O110" s="23">
        <f t="shared" si="17"/>
        <v>0</v>
      </c>
      <c r="P110" s="22">
        <v>0</v>
      </c>
      <c r="Q110" s="23">
        <f t="shared" si="23"/>
        <v>0</v>
      </c>
      <c r="R110" s="17">
        <f t="shared" si="18"/>
        <v>0</v>
      </c>
      <c r="S110" s="18">
        <f t="shared" si="24"/>
        <v>44.75</v>
      </c>
      <c r="T110" s="17">
        <v>2089.5300000000002</v>
      </c>
      <c r="U110" s="19">
        <f t="shared" si="19"/>
        <v>0</v>
      </c>
      <c r="V110" s="24"/>
      <c r="W110" s="24"/>
      <c r="X110" s="24"/>
      <c r="Y110" s="19">
        <f t="shared" si="20"/>
        <v>0</v>
      </c>
      <c r="Z110" s="19">
        <f t="shared" si="21"/>
        <v>0</v>
      </c>
      <c r="AA110" s="19">
        <f t="shared" si="22"/>
        <v>0</v>
      </c>
    </row>
    <row r="111" spans="1:27">
      <c r="A111" s="6"/>
      <c r="B111" s="20"/>
      <c r="C111" s="16">
        <v>44.74</v>
      </c>
      <c r="D111" s="21"/>
      <c r="E111" s="21"/>
      <c r="F111" s="22">
        <v>0</v>
      </c>
      <c r="G111" s="23">
        <f t="shared" si="13"/>
        <v>0</v>
      </c>
      <c r="H111" s="22">
        <v>0</v>
      </c>
      <c r="I111" s="23">
        <f t="shared" si="14"/>
        <v>0</v>
      </c>
      <c r="J111" s="22">
        <v>0</v>
      </c>
      <c r="K111" s="23">
        <f t="shared" si="15"/>
        <v>0</v>
      </c>
      <c r="L111" s="22">
        <v>0</v>
      </c>
      <c r="M111" s="23">
        <f t="shared" si="16"/>
        <v>0</v>
      </c>
      <c r="N111" s="22">
        <v>0</v>
      </c>
      <c r="O111" s="23">
        <f t="shared" si="17"/>
        <v>0</v>
      </c>
      <c r="P111" s="22">
        <v>0</v>
      </c>
      <c r="Q111" s="23">
        <f t="shared" si="23"/>
        <v>0</v>
      </c>
      <c r="R111" s="17">
        <f t="shared" si="18"/>
        <v>0</v>
      </c>
      <c r="S111" s="18">
        <f t="shared" si="24"/>
        <v>44.74</v>
      </c>
      <c r="T111" s="17">
        <v>2089.5300000000002</v>
      </c>
      <c r="U111" s="19">
        <f t="shared" si="19"/>
        <v>0</v>
      </c>
      <c r="V111" s="24"/>
      <c r="W111" s="24"/>
      <c r="X111" s="24"/>
      <c r="Y111" s="19">
        <f t="shared" si="20"/>
        <v>0</v>
      </c>
      <c r="Z111" s="19">
        <f t="shared" si="21"/>
        <v>0</v>
      </c>
      <c r="AA111" s="19">
        <f t="shared" si="22"/>
        <v>0</v>
      </c>
    </row>
    <row r="112" spans="1:27">
      <c r="A112" s="6"/>
      <c r="B112" s="20"/>
      <c r="C112" s="16">
        <v>44.32</v>
      </c>
      <c r="D112" s="21"/>
      <c r="E112" s="21"/>
      <c r="F112" s="22">
        <v>0</v>
      </c>
      <c r="G112" s="23">
        <f t="shared" si="13"/>
        <v>0</v>
      </c>
      <c r="H112" s="22">
        <v>0</v>
      </c>
      <c r="I112" s="23">
        <f t="shared" si="14"/>
        <v>0</v>
      </c>
      <c r="J112" s="22">
        <v>0</v>
      </c>
      <c r="K112" s="23">
        <f t="shared" si="15"/>
        <v>0</v>
      </c>
      <c r="L112" s="22">
        <v>0</v>
      </c>
      <c r="M112" s="23">
        <f t="shared" si="16"/>
        <v>0</v>
      </c>
      <c r="N112" s="22">
        <v>0</v>
      </c>
      <c r="O112" s="23">
        <f t="shared" si="17"/>
        <v>0</v>
      </c>
      <c r="P112" s="22">
        <v>0</v>
      </c>
      <c r="Q112" s="23">
        <f t="shared" si="23"/>
        <v>0</v>
      </c>
      <c r="R112" s="17">
        <f t="shared" si="18"/>
        <v>0</v>
      </c>
      <c r="S112" s="18">
        <f t="shared" si="24"/>
        <v>44.32</v>
      </c>
      <c r="T112" s="17">
        <v>2089.5300000000002</v>
      </c>
      <c r="U112" s="19">
        <f t="shared" si="19"/>
        <v>0</v>
      </c>
      <c r="V112" s="24"/>
      <c r="W112" s="24"/>
      <c r="X112" s="24"/>
      <c r="Y112" s="19">
        <f t="shared" si="20"/>
        <v>0</v>
      </c>
      <c r="Z112" s="19">
        <f t="shared" si="21"/>
        <v>0</v>
      </c>
      <c r="AA112" s="19">
        <f t="shared" si="22"/>
        <v>0</v>
      </c>
    </row>
    <row r="113" spans="1:27">
      <c r="A113" s="6"/>
      <c r="B113" s="20"/>
      <c r="C113" s="16">
        <v>43.59</v>
      </c>
      <c r="D113" s="21"/>
      <c r="E113" s="21"/>
      <c r="F113" s="22">
        <v>0</v>
      </c>
      <c r="G113" s="23">
        <f t="shared" si="13"/>
        <v>0</v>
      </c>
      <c r="H113" s="22">
        <v>0</v>
      </c>
      <c r="I113" s="23">
        <f t="shared" si="14"/>
        <v>0</v>
      </c>
      <c r="J113" s="22">
        <v>0</v>
      </c>
      <c r="K113" s="23">
        <f t="shared" si="15"/>
        <v>0</v>
      </c>
      <c r="L113" s="22">
        <v>0</v>
      </c>
      <c r="M113" s="23">
        <f t="shared" si="16"/>
        <v>0</v>
      </c>
      <c r="N113" s="22">
        <v>0</v>
      </c>
      <c r="O113" s="23">
        <f t="shared" si="17"/>
        <v>0</v>
      </c>
      <c r="P113" s="22">
        <v>0</v>
      </c>
      <c r="Q113" s="23">
        <f t="shared" si="23"/>
        <v>0</v>
      </c>
      <c r="R113" s="17">
        <f t="shared" si="18"/>
        <v>0</v>
      </c>
      <c r="S113" s="18">
        <f t="shared" si="24"/>
        <v>43.59</v>
      </c>
      <c r="T113" s="17">
        <v>2089.5300000000002</v>
      </c>
      <c r="U113" s="19">
        <f t="shared" si="19"/>
        <v>0</v>
      </c>
      <c r="V113" s="24"/>
      <c r="W113" s="24"/>
      <c r="X113" s="24"/>
      <c r="Y113" s="19">
        <f t="shared" si="20"/>
        <v>0</v>
      </c>
      <c r="Z113" s="19">
        <f t="shared" si="21"/>
        <v>0</v>
      </c>
      <c r="AA113" s="19">
        <f t="shared" si="22"/>
        <v>0</v>
      </c>
    </row>
    <row r="114" spans="1:27">
      <c r="A114" s="6"/>
      <c r="B114" s="20"/>
      <c r="C114" s="16">
        <v>43.3</v>
      </c>
      <c r="D114" s="21"/>
      <c r="E114" s="21"/>
      <c r="F114" s="22">
        <v>0</v>
      </c>
      <c r="G114" s="23">
        <f t="shared" si="13"/>
        <v>0</v>
      </c>
      <c r="H114" s="22">
        <v>0</v>
      </c>
      <c r="I114" s="23">
        <f t="shared" si="14"/>
        <v>0</v>
      </c>
      <c r="J114" s="22">
        <v>0</v>
      </c>
      <c r="K114" s="23">
        <f t="shared" si="15"/>
        <v>0</v>
      </c>
      <c r="L114" s="22">
        <v>0</v>
      </c>
      <c r="M114" s="23">
        <f t="shared" si="16"/>
        <v>0</v>
      </c>
      <c r="N114" s="22">
        <v>0</v>
      </c>
      <c r="O114" s="23">
        <f t="shared" si="17"/>
        <v>0</v>
      </c>
      <c r="P114" s="22">
        <v>0</v>
      </c>
      <c r="Q114" s="23">
        <f t="shared" si="23"/>
        <v>0</v>
      </c>
      <c r="R114" s="17">
        <f t="shared" si="18"/>
        <v>0</v>
      </c>
      <c r="S114" s="18">
        <f t="shared" si="24"/>
        <v>43.3</v>
      </c>
      <c r="T114" s="17">
        <v>2089.5300000000002</v>
      </c>
      <c r="U114" s="19">
        <f t="shared" si="19"/>
        <v>0</v>
      </c>
      <c r="V114" s="24"/>
      <c r="W114" s="24"/>
      <c r="X114" s="24"/>
      <c r="Y114" s="19">
        <f t="shared" si="20"/>
        <v>0</v>
      </c>
      <c r="Z114" s="19">
        <f t="shared" si="21"/>
        <v>0</v>
      </c>
      <c r="AA114" s="19">
        <f t="shared" si="22"/>
        <v>0</v>
      </c>
    </row>
    <row r="115" spans="1:27">
      <c r="A115" s="6"/>
      <c r="B115" s="20"/>
      <c r="C115" s="16">
        <v>43</v>
      </c>
      <c r="D115" s="21"/>
      <c r="E115" s="21"/>
      <c r="F115" s="22">
        <v>0</v>
      </c>
      <c r="G115" s="23">
        <f t="shared" si="13"/>
        <v>0</v>
      </c>
      <c r="H115" s="22">
        <v>0</v>
      </c>
      <c r="I115" s="23">
        <f t="shared" si="14"/>
        <v>0</v>
      </c>
      <c r="J115" s="22">
        <v>0</v>
      </c>
      <c r="K115" s="23">
        <f t="shared" si="15"/>
        <v>0</v>
      </c>
      <c r="L115" s="22">
        <v>0</v>
      </c>
      <c r="M115" s="23">
        <f t="shared" si="16"/>
        <v>0</v>
      </c>
      <c r="N115" s="22">
        <v>0</v>
      </c>
      <c r="O115" s="23">
        <f t="shared" si="17"/>
        <v>0</v>
      </c>
      <c r="P115" s="22">
        <v>0</v>
      </c>
      <c r="Q115" s="23">
        <f t="shared" si="23"/>
        <v>0</v>
      </c>
      <c r="R115" s="17">
        <f t="shared" si="18"/>
        <v>0</v>
      </c>
      <c r="S115" s="18">
        <f t="shared" si="24"/>
        <v>43</v>
      </c>
      <c r="T115" s="17">
        <v>2089.5300000000002</v>
      </c>
      <c r="U115" s="19">
        <f t="shared" si="19"/>
        <v>0</v>
      </c>
      <c r="V115" s="24"/>
      <c r="W115" s="24"/>
      <c r="X115" s="24"/>
      <c r="Y115" s="19">
        <f t="shared" si="20"/>
        <v>0</v>
      </c>
      <c r="Z115" s="19">
        <f t="shared" si="21"/>
        <v>0</v>
      </c>
      <c r="AA115" s="19">
        <f t="shared" si="22"/>
        <v>0</v>
      </c>
    </row>
    <row r="116" spans="1:27">
      <c r="A116" s="6"/>
      <c r="B116" s="20"/>
      <c r="C116" s="16">
        <v>41.6</v>
      </c>
      <c r="D116" s="21"/>
      <c r="E116" s="21"/>
      <c r="F116" s="22">
        <v>0</v>
      </c>
      <c r="G116" s="23">
        <f t="shared" si="13"/>
        <v>0</v>
      </c>
      <c r="H116" s="22">
        <v>0</v>
      </c>
      <c r="I116" s="23">
        <f t="shared" si="14"/>
        <v>0</v>
      </c>
      <c r="J116" s="22">
        <v>0</v>
      </c>
      <c r="K116" s="23">
        <f t="shared" si="15"/>
        <v>0</v>
      </c>
      <c r="L116" s="22">
        <v>0</v>
      </c>
      <c r="M116" s="23">
        <f t="shared" si="16"/>
        <v>0</v>
      </c>
      <c r="N116" s="22">
        <v>0</v>
      </c>
      <c r="O116" s="23">
        <f t="shared" si="17"/>
        <v>0</v>
      </c>
      <c r="P116" s="22">
        <v>0</v>
      </c>
      <c r="Q116" s="23">
        <f t="shared" si="23"/>
        <v>0</v>
      </c>
      <c r="R116" s="17">
        <f t="shared" si="18"/>
        <v>0</v>
      </c>
      <c r="S116" s="18">
        <f t="shared" si="24"/>
        <v>41.6</v>
      </c>
      <c r="T116" s="17">
        <v>2089.5300000000002</v>
      </c>
      <c r="U116" s="19">
        <f t="shared" si="19"/>
        <v>0</v>
      </c>
      <c r="V116" s="24"/>
      <c r="W116" s="24"/>
      <c r="X116" s="24"/>
      <c r="Y116" s="19">
        <f t="shared" si="20"/>
        <v>0</v>
      </c>
      <c r="Z116" s="19">
        <f t="shared" si="21"/>
        <v>0</v>
      </c>
      <c r="AA116" s="19">
        <f t="shared" si="22"/>
        <v>0</v>
      </c>
    </row>
    <row r="117" spans="1:27">
      <c r="A117" s="6"/>
      <c r="B117" s="20"/>
      <c r="C117" s="16">
        <v>41.06</v>
      </c>
      <c r="D117" s="21"/>
      <c r="E117" s="21"/>
      <c r="F117" s="22">
        <v>0</v>
      </c>
      <c r="G117" s="23">
        <f t="shared" si="13"/>
        <v>0</v>
      </c>
      <c r="H117" s="22">
        <v>0</v>
      </c>
      <c r="I117" s="23">
        <f t="shared" si="14"/>
        <v>0</v>
      </c>
      <c r="J117" s="22">
        <v>0</v>
      </c>
      <c r="K117" s="23">
        <f t="shared" si="15"/>
        <v>0</v>
      </c>
      <c r="L117" s="22">
        <v>0</v>
      </c>
      <c r="M117" s="23">
        <f t="shared" si="16"/>
        <v>0</v>
      </c>
      <c r="N117" s="22">
        <v>0</v>
      </c>
      <c r="O117" s="23">
        <f t="shared" si="17"/>
        <v>0</v>
      </c>
      <c r="P117" s="22">
        <v>0</v>
      </c>
      <c r="Q117" s="23">
        <f t="shared" si="23"/>
        <v>0</v>
      </c>
      <c r="R117" s="17">
        <f t="shared" si="18"/>
        <v>0</v>
      </c>
      <c r="S117" s="18">
        <f t="shared" si="24"/>
        <v>41.06</v>
      </c>
      <c r="T117" s="17">
        <v>2089.5300000000002</v>
      </c>
      <c r="U117" s="19">
        <f t="shared" si="19"/>
        <v>0</v>
      </c>
      <c r="V117" s="24"/>
      <c r="W117" s="24"/>
      <c r="X117" s="24"/>
      <c r="Y117" s="19">
        <f t="shared" si="20"/>
        <v>0</v>
      </c>
      <c r="Z117" s="19">
        <f t="shared" si="21"/>
        <v>0</v>
      </c>
      <c r="AA117" s="19">
        <f t="shared" si="22"/>
        <v>0</v>
      </c>
    </row>
    <row r="118" spans="1:27">
      <c r="A118" s="6"/>
      <c r="B118" s="20"/>
      <c r="C118" s="16">
        <v>41.04</v>
      </c>
      <c r="D118" s="21"/>
      <c r="E118" s="21"/>
      <c r="F118" s="22">
        <v>0</v>
      </c>
      <c r="G118" s="23">
        <f t="shared" si="13"/>
        <v>0</v>
      </c>
      <c r="H118" s="22">
        <v>0</v>
      </c>
      <c r="I118" s="23">
        <f t="shared" si="14"/>
        <v>0</v>
      </c>
      <c r="J118" s="22">
        <v>0</v>
      </c>
      <c r="K118" s="23">
        <f t="shared" si="15"/>
        <v>0</v>
      </c>
      <c r="L118" s="22">
        <v>0</v>
      </c>
      <c r="M118" s="23">
        <f t="shared" si="16"/>
        <v>0</v>
      </c>
      <c r="N118" s="22">
        <v>0</v>
      </c>
      <c r="O118" s="23">
        <f t="shared" si="17"/>
        <v>0</v>
      </c>
      <c r="P118" s="22">
        <v>0</v>
      </c>
      <c r="Q118" s="23">
        <f t="shared" si="23"/>
        <v>0</v>
      </c>
      <c r="R118" s="17">
        <f t="shared" si="18"/>
        <v>0</v>
      </c>
      <c r="S118" s="18">
        <f t="shared" si="24"/>
        <v>41.04</v>
      </c>
      <c r="T118" s="17">
        <v>2089.5300000000002</v>
      </c>
      <c r="U118" s="19">
        <f t="shared" si="19"/>
        <v>0</v>
      </c>
      <c r="V118" s="24"/>
      <c r="W118" s="24"/>
      <c r="X118" s="24"/>
      <c r="Y118" s="19">
        <f t="shared" si="20"/>
        <v>0</v>
      </c>
      <c r="Z118" s="19">
        <f t="shared" si="21"/>
        <v>0</v>
      </c>
      <c r="AA118" s="19">
        <f t="shared" si="22"/>
        <v>0</v>
      </c>
    </row>
    <row r="119" spans="1:27">
      <c r="A119" s="6"/>
      <c r="B119" s="20"/>
      <c r="C119" s="16">
        <v>38.9</v>
      </c>
      <c r="D119" s="21"/>
      <c r="E119" s="21"/>
      <c r="F119" s="22">
        <v>0</v>
      </c>
      <c r="G119" s="23">
        <f t="shared" si="13"/>
        <v>0</v>
      </c>
      <c r="H119" s="22">
        <v>0</v>
      </c>
      <c r="I119" s="23">
        <f t="shared" si="14"/>
        <v>0</v>
      </c>
      <c r="J119" s="22">
        <v>0</v>
      </c>
      <c r="K119" s="23">
        <f t="shared" si="15"/>
        <v>0</v>
      </c>
      <c r="L119" s="22">
        <v>0</v>
      </c>
      <c r="M119" s="23">
        <f t="shared" si="16"/>
        <v>0</v>
      </c>
      <c r="N119" s="22">
        <v>0</v>
      </c>
      <c r="O119" s="23">
        <f t="shared" si="17"/>
        <v>0</v>
      </c>
      <c r="P119" s="22">
        <v>0</v>
      </c>
      <c r="Q119" s="23">
        <f t="shared" si="23"/>
        <v>0</v>
      </c>
      <c r="R119" s="17">
        <f t="shared" si="18"/>
        <v>0</v>
      </c>
      <c r="S119" s="18">
        <f t="shared" si="24"/>
        <v>38.9</v>
      </c>
      <c r="T119" s="17">
        <v>2089.5300000000002</v>
      </c>
      <c r="U119" s="19">
        <f t="shared" si="19"/>
        <v>0</v>
      </c>
      <c r="V119" s="24"/>
      <c r="W119" s="24"/>
      <c r="X119" s="24"/>
      <c r="Y119" s="19">
        <f t="shared" si="20"/>
        <v>0</v>
      </c>
      <c r="Z119" s="19">
        <f t="shared" si="21"/>
        <v>0</v>
      </c>
      <c r="AA119" s="19">
        <f t="shared" si="22"/>
        <v>0</v>
      </c>
    </row>
    <row r="120" spans="1:27">
      <c r="A120" s="6"/>
      <c r="B120" s="20"/>
      <c r="C120" s="16"/>
      <c r="D120" s="21"/>
      <c r="E120" s="21"/>
      <c r="F120" s="22">
        <v>0</v>
      </c>
      <c r="G120" s="23">
        <f t="shared" si="13"/>
        <v>0</v>
      </c>
      <c r="H120" s="22">
        <v>0</v>
      </c>
      <c r="I120" s="23">
        <f t="shared" si="14"/>
        <v>0</v>
      </c>
      <c r="J120" s="22">
        <v>0</v>
      </c>
      <c r="K120" s="23">
        <f t="shared" si="15"/>
        <v>0</v>
      </c>
      <c r="L120" s="22">
        <v>0</v>
      </c>
      <c r="M120" s="23">
        <f t="shared" si="16"/>
        <v>0</v>
      </c>
      <c r="N120" s="22">
        <v>0</v>
      </c>
      <c r="O120" s="23">
        <f t="shared" si="17"/>
        <v>0</v>
      </c>
      <c r="P120" s="22">
        <v>0</v>
      </c>
      <c r="Q120" s="23">
        <f t="shared" si="23"/>
        <v>0</v>
      </c>
      <c r="R120" s="17">
        <f t="shared" si="18"/>
        <v>0</v>
      </c>
      <c r="S120" s="18">
        <f t="shared" si="24"/>
        <v>0</v>
      </c>
      <c r="T120" s="17">
        <v>2089.5300000000002</v>
      </c>
      <c r="U120" s="19">
        <f t="shared" si="19"/>
        <v>0</v>
      </c>
      <c r="V120" s="24"/>
      <c r="W120" s="24"/>
      <c r="X120" s="24"/>
      <c r="Y120" s="19">
        <f t="shared" si="20"/>
        <v>0</v>
      </c>
      <c r="Z120" s="19">
        <f t="shared" si="21"/>
        <v>0</v>
      </c>
      <c r="AA120" s="19">
        <f t="shared" si="22"/>
        <v>0</v>
      </c>
    </row>
    <row r="121" spans="1:27">
      <c r="A121" s="6"/>
      <c r="B121" s="20" t="s">
        <v>43</v>
      </c>
      <c r="C121" s="16">
        <v>51.35</v>
      </c>
      <c r="D121" s="21"/>
      <c r="E121" s="21"/>
      <c r="F121" s="22">
        <v>0</v>
      </c>
      <c r="G121" s="23">
        <f t="shared" si="13"/>
        <v>0</v>
      </c>
      <c r="H121" s="22">
        <v>0</v>
      </c>
      <c r="I121" s="23">
        <f t="shared" si="14"/>
        <v>0</v>
      </c>
      <c r="J121" s="22">
        <v>0</v>
      </c>
      <c r="K121" s="23">
        <f t="shared" si="15"/>
        <v>0</v>
      </c>
      <c r="L121" s="22">
        <v>0</v>
      </c>
      <c r="M121" s="23">
        <f t="shared" si="16"/>
        <v>0</v>
      </c>
      <c r="N121" s="22">
        <v>0</v>
      </c>
      <c r="O121" s="23">
        <f t="shared" si="17"/>
        <v>0</v>
      </c>
      <c r="P121" s="22">
        <v>0</v>
      </c>
      <c r="Q121" s="23">
        <f t="shared" si="23"/>
        <v>0</v>
      </c>
      <c r="R121" s="17">
        <f t="shared" si="18"/>
        <v>0</v>
      </c>
      <c r="S121" s="18">
        <f t="shared" si="24"/>
        <v>51.35</v>
      </c>
      <c r="T121" s="17">
        <v>2089.5300000000002</v>
      </c>
      <c r="U121" s="19">
        <f t="shared" si="19"/>
        <v>0</v>
      </c>
      <c r="V121" s="24"/>
      <c r="W121" s="24"/>
      <c r="X121" s="24"/>
      <c r="Y121" s="19">
        <f t="shared" si="20"/>
        <v>0</v>
      </c>
      <c r="Z121" s="19">
        <f t="shared" si="21"/>
        <v>0</v>
      </c>
      <c r="AA121" s="19">
        <f t="shared" si="22"/>
        <v>0</v>
      </c>
    </row>
    <row r="122" spans="1:27">
      <c r="A122" s="6"/>
      <c r="B122" s="20"/>
      <c r="C122" s="16">
        <v>47.4</v>
      </c>
      <c r="D122" s="21"/>
      <c r="E122" s="21"/>
      <c r="F122" s="22">
        <v>0</v>
      </c>
      <c r="G122" s="23">
        <f t="shared" si="13"/>
        <v>0</v>
      </c>
      <c r="H122" s="22">
        <v>0</v>
      </c>
      <c r="I122" s="23">
        <f t="shared" si="14"/>
        <v>0</v>
      </c>
      <c r="J122" s="22">
        <v>0</v>
      </c>
      <c r="K122" s="23">
        <f t="shared" si="15"/>
        <v>0</v>
      </c>
      <c r="L122" s="22">
        <v>0</v>
      </c>
      <c r="M122" s="23">
        <f t="shared" si="16"/>
        <v>0</v>
      </c>
      <c r="N122" s="22">
        <v>0</v>
      </c>
      <c r="O122" s="23">
        <f t="shared" si="17"/>
        <v>0</v>
      </c>
      <c r="P122" s="22">
        <v>0</v>
      </c>
      <c r="Q122" s="23">
        <f t="shared" si="23"/>
        <v>0</v>
      </c>
      <c r="R122" s="17">
        <f t="shared" si="18"/>
        <v>0</v>
      </c>
      <c r="S122" s="18">
        <f t="shared" si="24"/>
        <v>47.4</v>
      </c>
      <c r="T122" s="17">
        <v>2089.5300000000002</v>
      </c>
      <c r="U122" s="19">
        <f t="shared" si="19"/>
        <v>0</v>
      </c>
      <c r="V122" s="24"/>
      <c r="W122" s="24"/>
      <c r="X122" s="24"/>
      <c r="Y122" s="19">
        <f t="shared" si="20"/>
        <v>0</v>
      </c>
      <c r="Z122" s="19">
        <f t="shared" si="21"/>
        <v>0</v>
      </c>
      <c r="AA122" s="19">
        <f t="shared" si="22"/>
        <v>0</v>
      </c>
    </row>
    <row r="123" spans="1:27">
      <c r="A123" s="6"/>
      <c r="B123" s="20"/>
      <c r="C123" s="16">
        <v>46.8</v>
      </c>
      <c r="D123" s="21"/>
      <c r="E123" s="21"/>
      <c r="F123" s="22">
        <v>0</v>
      </c>
      <c r="G123" s="23">
        <f t="shared" si="13"/>
        <v>0</v>
      </c>
      <c r="H123" s="22">
        <v>0</v>
      </c>
      <c r="I123" s="23">
        <f t="shared" si="14"/>
        <v>0</v>
      </c>
      <c r="J123" s="22">
        <v>0</v>
      </c>
      <c r="K123" s="23">
        <f t="shared" si="15"/>
        <v>0</v>
      </c>
      <c r="L123" s="22">
        <v>0</v>
      </c>
      <c r="M123" s="23">
        <f t="shared" si="16"/>
        <v>0</v>
      </c>
      <c r="N123" s="22">
        <v>0</v>
      </c>
      <c r="O123" s="23">
        <f t="shared" si="17"/>
        <v>0</v>
      </c>
      <c r="P123" s="22">
        <v>0</v>
      </c>
      <c r="Q123" s="23">
        <f t="shared" si="23"/>
        <v>0</v>
      </c>
      <c r="R123" s="17">
        <f t="shared" si="18"/>
        <v>0</v>
      </c>
      <c r="S123" s="18">
        <f t="shared" si="24"/>
        <v>46.8</v>
      </c>
      <c r="T123" s="17">
        <v>2089.5300000000002</v>
      </c>
      <c r="U123" s="19">
        <f t="shared" si="19"/>
        <v>0</v>
      </c>
      <c r="V123" s="24"/>
      <c r="W123" s="24"/>
      <c r="X123" s="24"/>
      <c r="Y123" s="19">
        <f t="shared" si="20"/>
        <v>0</v>
      </c>
      <c r="Z123" s="19">
        <f t="shared" si="21"/>
        <v>0</v>
      </c>
      <c r="AA123" s="19">
        <f t="shared" si="22"/>
        <v>0</v>
      </c>
    </row>
    <row r="124" spans="1:27">
      <c r="A124" s="6"/>
      <c r="B124" s="20"/>
      <c r="C124" s="16">
        <v>45.43</v>
      </c>
      <c r="D124" s="21"/>
      <c r="E124" s="21"/>
      <c r="F124" s="22">
        <v>0</v>
      </c>
      <c r="G124" s="23">
        <f t="shared" si="13"/>
        <v>0</v>
      </c>
      <c r="H124" s="22">
        <v>0</v>
      </c>
      <c r="I124" s="23">
        <f t="shared" si="14"/>
        <v>0</v>
      </c>
      <c r="J124" s="22">
        <v>0</v>
      </c>
      <c r="K124" s="23">
        <f t="shared" si="15"/>
        <v>0</v>
      </c>
      <c r="L124" s="22">
        <v>0</v>
      </c>
      <c r="M124" s="23">
        <f t="shared" si="16"/>
        <v>0</v>
      </c>
      <c r="N124" s="22">
        <v>0</v>
      </c>
      <c r="O124" s="23">
        <f t="shared" si="17"/>
        <v>0</v>
      </c>
      <c r="P124" s="22">
        <v>0</v>
      </c>
      <c r="Q124" s="23">
        <f t="shared" si="23"/>
        <v>0</v>
      </c>
      <c r="R124" s="17">
        <f t="shared" si="18"/>
        <v>0</v>
      </c>
      <c r="S124" s="18">
        <f t="shared" si="24"/>
        <v>45.43</v>
      </c>
      <c r="T124" s="17">
        <v>2089.5300000000002</v>
      </c>
      <c r="U124" s="19">
        <f t="shared" si="19"/>
        <v>0</v>
      </c>
      <c r="V124" s="24"/>
      <c r="W124" s="24"/>
      <c r="X124" s="24"/>
      <c r="Y124" s="19">
        <f t="shared" si="20"/>
        <v>0</v>
      </c>
      <c r="Z124" s="19">
        <f t="shared" si="21"/>
        <v>0</v>
      </c>
      <c r="AA124" s="19">
        <f t="shared" si="22"/>
        <v>0</v>
      </c>
    </row>
    <row r="125" spans="1:27">
      <c r="A125" s="6"/>
      <c r="B125" s="20"/>
      <c r="C125" s="16">
        <v>44.66</v>
      </c>
      <c r="D125" s="21"/>
      <c r="E125" s="21"/>
      <c r="F125" s="22">
        <v>0</v>
      </c>
      <c r="G125" s="23">
        <f t="shared" si="13"/>
        <v>0</v>
      </c>
      <c r="H125" s="22">
        <v>0</v>
      </c>
      <c r="I125" s="23">
        <f t="shared" si="14"/>
        <v>0</v>
      </c>
      <c r="J125" s="22">
        <v>0</v>
      </c>
      <c r="K125" s="23">
        <f t="shared" si="15"/>
        <v>0</v>
      </c>
      <c r="L125" s="22">
        <v>0</v>
      </c>
      <c r="M125" s="23">
        <f t="shared" si="16"/>
        <v>0</v>
      </c>
      <c r="N125" s="22">
        <v>0</v>
      </c>
      <c r="O125" s="23">
        <f t="shared" si="17"/>
        <v>0</v>
      </c>
      <c r="P125" s="22">
        <v>0</v>
      </c>
      <c r="Q125" s="23">
        <f t="shared" si="23"/>
        <v>0</v>
      </c>
      <c r="R125" s="17">
        <f t="shared" si="18"/>
        <v>0</v>
      </c>
      <c r="S125" s="18">
        <f t="shared" si="24"/>
        <v>44.66</v>
      </c>
      <c r="T125" s="17">
        <v>2089.5300000000002</v>
      </c>
      <c r="U125" s="19">
        <f t="shared" si="19"/>
        <v>0</v>
      </c>
      <c r="V125" s="24"/>
      <c r="W125" s="24"/>
      <c r="X125" s="24"/>
      <c r="Y125" s="19">
        <f t="shared" si="20"/>
        <v>0</v>
      </c>
      <c r="Z125" s="19">
        <f t="shared" si="21"/>
        <v>0</v>
      </c>
      <c r="AA125" s="19">
        <f t="shared" si="22"/>
        <v>0</v>
      </c>
    </row>
    <row r="126" spans="1:27">
      <c r="A126" s="6"/>
      <c r="B126" s="20"/>
      <c r="C126" s="16">
        <v>43.96</v>
      </c>
      <c r="D126" s="21"/>
      <c r="E126" s="21"/>
      <c r="F126" s="22">
        <v>0</v>
      </c>
      <c r="G126" s="23">
        <f t="shared" si="13"/>
        <v>0</v>
      </c>
      <c r="H126" s="22">
        <v>0</v>
      </c>
      <c r="I126" s="23">
        <f t="shared" si="14"/>
        <v>0</v>
      </c>
      <c r="J126" s="22">
        <v>0</v>
      </c>
      <c r="K126" s="23">
        <f t="shared" si="15"/>
        <v>0</v>
      </c>
      <c r="L126" s="22">
        <v>0</v>
      </c>
      <c r="M126" s="23">
        <f t="shared" si="16"/>
        <v>0</v>
      </c>
      <c r="N126" s="22">
        <v>0</v>
      </c>
      <c r="O126" s="23">
        <f t="shared" si="17"/>
        <v>0</v>
      </c>
      <c r="P126" s="22">
        <v>0</v>
      </c>
      <c r="Q126" s="23">
        <f t="shared" si="23"/>
        <v>0</v>
      </c>
      <c r="R126" s="17">
        <f t="shared" si="18"/>
        <v>0</v>
      </c>
      <c r="S126" s="18">
        <f t="shared" si="24"/>
        <v>43.96</v>
      </c>
      <c r="T126" s="17">
        <v>2089.5300000000002</v>
      </c>
      <c r="U126" s="19">
        <f t="shared" si="19"/>
        <v>0</v>
      </c>
      <c r="V126" s="24"/>
      <c r="W126" s="24"/>
      <c r="X126" s="24"/>
      <c r="Y126" s="19">
        <f t="shared" si="20"/>
        <v>0</v>
      </c>
      <c r="Z126" s="19">
        <f t="shared" si="21"/>
        <v>0</v>
      </c>
      <c r="AA126" s="19">
        <f t="shared" si="22"/>
        <v>0</v>
      </c>
    </row>
    <row r="127" spans="1:27">
      <c r="A127" s="6"/>
      <c r="B127" s="20"/>
      <c r="C127" s="16">
        <v>41.79</v>
      </c>
      <c r="D127" s="21"/>
      <c r="E127" s="21"/>
      <c r="F127" s="22">
        <v>0</v>
      </c>
      <c r="G127" s="23">
        <f t="shared" si="13"/>
        <v>0</v>
      </c>
      <c r="H127" s="22">
        <v>0</v>
      </c>
      <c r="I127" s="23">
        <f t="shared" si="14"/>
        <v>0</v>
      </c>
      <c r="J127" s="22">
        <v>0</v>
      </c>
      <c r="K127" s="23">
        <f t="shared" si="15"/>
        <v>0</v>
      </c>
      <c r="L127" s="22">
        <v>0</v>
      </c>
      <c r="M127" s="23">
        <f t="shared" si="16"/>
        <v>0</v>
      </c>
      <c r="N127" s="22">
        <v>0</v>
      </c>
      <c r="O127" s="23">
        <f t="shared" si="17"/>
        <v>0</v>
      </c>
      <c r="P127" s="22">
        <v>0</v>
      </c>
      <c r="Q127" s="23">
        <f t="shared" si="23"/>
        <v>0</v>
      </c>
      <c r="R127" s="17">
        <f t="shared" si="18"/>
        <v>0</v>
      </c>
      <c r="S127" s="18">
        <f t="shared" si="24"/>
        <v>41.79</v>
      </c>
      <c r="T127" s="17">
        <v>2089.5300000000002</v>
      </c>
      <c r="U127" s="19">
        <f t="shared" si="19"/>
        <v>0</v>
      </c>
      <c r="V127" s="24"/>
      <c r="W127" s="24"/>
      <c r="X127" s="24"/>
      <c r="Y127" s="19">
        <f t="shared" si="20"/>
        <v>0</v>
      </c>
      <c r="Z127" s="19">
        <f t="shared" si="21"/>
        <v>0</v>
      </c>
      <c r="AA127" s="19">
        <f t="shared" si="22"/>
        <v>0</v>
      </c>
    </row>
    <row r="128" spans="1:27">
      <c r="A128" s="6"/>
      <c r="B128" s="20"/>
      <c r="C128" s="16">
        <v>41.71</v>
      </c>
      <c r="D128" s="21"/>
      <c r="E128" s="21"/>
      <c r="F128" s="22">
        <v>0</v>
      </c>
      <c r="G128" s="23">
        <f t="shared" si="13"/>
        <v>0</v>
      </c>
      <c r="H128" s="22">
        <v>0</v>
      </c>
      <c r="I128" s="23">
        <f t="shared" si="14"/>
        <v>0</v>
      </c>
      <c r="J128" s="22">
        <v>0</v>
      </c>
      <c r="K128" s="23">
        <f t="shared" si="15"/>
        <v>0</v>
      </c>
      <c r="L128" s="22">
        <v>0</v>
      </c>
      <c r="M128" s="23">
        <f t="shared" si="16"/>
        <v>0</v>
      </c>
      <c r="N128" s="22">
        <v>0</v>
      </c>
      <c r="O128" s="23">
        <f t="shared" si="17"/>
        <v>0</v>
      </c>
      <c r="P128" s="22">
        <v>0</v>
      </c>
      <c r="Q128" s="23">
        <f t="shared" si="23"/>
        <v>0</v>
      </c>
      <c r="R128" s="17">
        <f t="shared" si="18"/>
        <v>0</v>
      </c>
      <c r="S128" s="18">
        <f t="shared" si="24"/>
        <v>41.71</v>
      </c>
      <c r="T128" s="17">
        <v>2089.5300000000002</v>
      </c>
      <c r="U128" s="19">
        <f t="shared" si="19"/>
        <v>0</v>
      </c>
      <c r="V128" s="24"/>
      <c r="W128" s="24"/>
      <c r="X128" s="24"/>
      <c r="Y128" s="19">
        <f t="shared" si="20"/>
        <v>0</v>
      </c>
      <c r="Z128" s="19">
        <f t="shared" si="21"/>
        <v>0</v>
      </c>
      <c r="AA128" s="19">
        <f t="shared" si="22"/>
        <v>0</v>
      </c>
    </row>
    <row r="129" spans="1:27">
      <c r="A129" s="6"/>
      <c r="B129" s="20"/>
      <c r="C129" s="16">
        <v>41.12</v>
      </c>
      <c r="D129" s="21"/>
      <c r="E129" s="21"/>
      <c r="F129" s="22">
        <v>0</v>
      </c>
      <c r="G129" s="23">
        <f t="shared" si="13"/>
        <v>0</v>
      </c>
      <c r="H129" s="22">
        <v>0</v>
      </c>
      <c r="I129" s="23">
        <f t="shared" si="14"/>
        <v>0</v>
      </c>
      <c r="J129" s="22">
        <v>0</v>
      </c>
      <c r="K129" s="23">
        <f t="shared" si="15"/>
        <v>0</v>
      </c>
      <c r="L129" s="22">
        <v>0</v>
      </c>
      <c r="M129" s="23">
        <f t="shared" si="16"/>
        <v>0</v>
      </c>
      <c r="N129" s="22">
        <v>0</v>
      </c>
      <c r="O129" s="23">
        <f t="shared" si="17"/>
        <v>0</v>
      </c>
      <c r="P129" s="22">
        <v>0</v>
      </c>
      <c r="Q129" s="23">
        <f t="shared" si="23"/>
        <v>0</v>
      </c>
      <c r="R129" s="17">
        <f t="shared" si="18"/>
        <v>0</v>
      </c>
      <c r="S129" s="18">
        <f t="shared" si="24"/>
        <v>41.12</v>
      </c>
      <c r="T129" s="17">
        <v>2089.5300000000002</v>
      </c>
      <c r="U129" s="19">
        <f t="shared" si="19"/>
        <v>0</v>
      </c>
      <c r="V129" s="24"/>
      <c r="W129" s="24"/>
      <c r="X129" s="24"/>
      <c r="Y129" s="19">
        <f t="shared" si="20"/>
        <v>0</v>
      </c>
      <c r="Z129" s="19">
        <f t="shared" si="21"/>
        <v>0</v>
      </c>
      <c r="AA129" s="19">
        <f t="shared" si="22"/>
        <v>0</v>
      </c>
    </row>
    <row r="130" spans="1:27">
      <c r="A130" s="6"/>
      <c r="B130" s="20"/>
      <c r="C130" s="16">
        <v>41.09</v>
      </c>
      <c r="D130" s="21"/>
      <c r="E130" s="21"/>
      <c r="F130" s="22">
        <v>0</v>
      </c>
      <c r="G130" s="23">
        <f t="shared" si="13"/>
        <v>0</v>
      </c>
      <c r="H130" s="22">
        <v>0</v>
      </c>
      <c r="I130" s="23">
        <f t="shared" si="14"/>
        <v>0</v>
      </c>
      <c r="J130" s="22">
        <v>0</v>
      </c>
      <c r="K130" s="23">
        <f t="shared" si="15"/>
        <v>0</v>
      </c>
      <c r="L130" s="22">
        <v>0</v>
      </c>
      <c r="M130" s="23">
        <f t="shared" si="16"/>
        <v>0</v>
      </c>
      <c r="N130" s="22">
        <v>0</v>
      </c>
      <c r="O130" s="23">
        <f t="shared" si="17"/>
        <v>0</v>
      </c>
      <c r="P130" s="22">
        <v>0</v>
      </c>
      <c r="Q130" s="23">
        <f t="shared" si="23"/>
        <v>0</v>
      </c>
      <c r="R130" s="17">
        <f t="shared" si="18"/>
        <v>0</v>
      </c>
      <c r="S130" s="18">
        <f t="shared" si="24"/>
        <v>41.09</v>
      </c>
      <c r="T130" s="17">
        <v>2089.5300000000002</v>
      </c>
      <c r="U130" s="19">
        <f t="shared" si="19"/>
        <v>0</v>
      </c>
      <c r="V130" s="24"/>
      <c r="W130" s="24"/>
      <c r="X130" s="24"/>
      <c r="Y130" s="19">
        <f t="shared" si="20"/>
        <v>0</v>
      </c>
      <c r="Z130" s="19">
        <f t="shared" si="21"/>
        <v>0</v>
      </c>
      <c r="AA130" s="19">
        <f t="shared" si="22"/>
        <v>0</v>
      </c>
    </row>
    <row r="131" spans="1:27">
      <c r="A131" s="6"/>
      <c r="B131" s="20"/>
      <c r="C131" s="16">
        <v>39.5</v>
      </c>
      <c r="D131" s="21"/>
      <c r="E131" s="21"/>
      <c r="F131" s="22">
        <v>0</v>
      </c>
      <c r="G131" s="23">
        <f t="shared" si="13"/>
        <v>0</v>
      </c>
      <c r="H131" s="22">
        <v>0</v>
      </c>
      <c r="I131" s="23">
        <f t="shared" si="14"/>
        <v>0</v>
      </c>
      <c r="J131" s="22">
        <v>0</v>
      </c>
      <c r="K131" s="23">
        <f t="shared" si="15"/>
        <v>0</v>
      </c>
      <c r="L131" s="22">
        <v>0</v>
      </c>
      <c r="M131" s="23">
        <f t="shared" si="16"/>
        <v>0</v>
      </c>
      <c r="N131" s="22">
        <v>0</v>
      </c>
      <c r="O131" s="23">
        <f t="shared" si="17"/>
        <v>0</v>
      </c>
      <c r="P131" s="22">
        <v>0</v>
      </c>
      <c r="Q131" s="23">
        <f t="shared" si="23"/>
        <v>0</v>
      </c>
      <c r="R131" s="17">
        <f t="shared" si="18"/>
        <v>0</v>
      </c>
      <c r="S131" s="18">
        <f t="shared" si="24"/>
        <v>39.5</v>
      </c>
      <c r="T131" s="17">
        <v>2089.5300000000002</v>
      </c>
      <c r="U131" s="19">
        <f t="shared" si="19"/>
        <v>0</v>
      </c>
      <c r="V131" s="24"/>
      <c r="W131" s="24"/>
      <c r="X131" s="24"/>
      <c r="Y131" s="19">
        <f t="shared" si="20"/>
        <v>0</v>
      </c>
      <c r="Z131" s="19">
        <f t="shared" si="21"/>
        <v>0</v>
      </c>
      <c r="AA131" s="19">
        <f t="shared" si="22"/>
        <v>0</v>
      </c>
    </row>
    <row r="132" spans="1:27">
      <c r="A132" s="6"/>
      <c r="B132" s="20"/>
      <c r="C132" s="16">
        <v>39.42</v>
      </c>
      <c r="D132" s="21"/>
      <c r="E132" s="21"/>
      <c r="F132" s="22">
        <v>0</v>
      </c>
      <c r="G132" s="23">
        <f t="shared" si="13"/>
        <v>0</v>
      </c>
      <c r="H132" s="22">
        <v>0</v>
      </c>
      <c r="I132" s="23">
        <f t="shared" si="14"/>
        <v>0</v>
      </c>
      <c r="J132" s="22">
        <v>0</v>
      </c>
      <c r="K132" s="23">
        <f t="shared" si="15"/>
        <v>0</v>
      </c>
      <c r="L132" s="22">
        <v>0</v>
      </c>
      <c r="M132" s="23">
        <f t="shared" si="16"/>
        <v>0</v>
      </c>
      <c r="N132" s="22">
        <v>0</v>
      </c>
      <c r="O132" s="23">
        <f t="shared" si="17"/>
        <v>0</v>
      </c>
      <c r="P132" s="22">
        <v>0</v>
      </c>
      <c r="Q132" s="23">
        <f t="shared" si="23"/>
        <v>0</v>
      </c>
      <c r="R132" s="17">
        <f t="shared" si="18"/>
        <v>0</v>
      </c>
      <c r="S132" s="18">
        <f t="shared" si="24"/>
        <v>39.42</v>
      </c>
      <c r="T132" s="17">
        <v>2089.5300000000002</v>
      </c>
      <c r="U132" s="19">
        <f t="shared" si="19"/>
        <v>0</v>
      </c>
      <c r="V132" s="24"/>
      <c r="W132" s="24"/>
      <c r="X132" s="24"/>
      <c r="Y132" s="19">
        <f t="shared" si="20"/>
        <v>0</v>
      </c>
      <c r="Z132" s="19">
        <f t="shared" si="21"/>
        <v>0</v>
      </c>
      <c r="AA132" s="19">
        <f t="shared" si="22"/>
        <v>0</v>
      </c>
    </row>
    <row r="133" spans="1:27">
      <c r="A133" s="6"/>
      <c r="B133" s="20"/>
      <c r="C133" s="16">
        <v>38.5</v>
      </c>
      <c r="D133" s="21"/>
      <c r="E133" s="21"/>
      <c r="F133" s="22">
        <v>0</v>
      </c>
      <c r="G133" s="23">
        <f t="shared" si="13"/>
        <v>0</v>
      </c>
      <c r="H133" s="22">
        <v>0</v>
      </c>
      <c r="I133" s="23">
        <f t="shared" si="14"/>
        <v>0</v>
      </c>
      <c r="J133" s="22">
        <v>0</v>
      </c>
      <c r="K133" s="23">
        <f t="shared" si="15"/>
        <v>0</v>
      </c>
      <c r="L133" s="22">
        <v>0</v>
      </c>
      <c r="M133" s="23">
        <f t="shared" si="16"/>
        <v>0</v>
      </c>
      <c r="N133" s="22">
        <v>0</v>
      </c>
      <c r="O133" s="23">
        <f t="shared" si="17"/>
        <v>0</v>
      </c>
      <c r="P133" s="22">
        <v>0</v>
      </c>
      <c r="Q133" s="23">
        <f t="shared" si="23"/>
        <v>0</v>
      </c>
      <c r="R133" s="17">
        <f t="shared" si="18"/>
        <v>0</v>
      </c>
      <c r="S133" s="18">
        <f t="shared" si="24"/>
        <v>38.5</v>
      </c>
      <c r="T133" s="17">
        <v>2089.5300000000002</v>
      </c>
      <c r="U133" s="19">
        <f t="shared" si="19"/>
        <v>0</v>
      </c>
      <c r="V133" s="24"/>
      <c r="W133" s="24"/>
      <c r="X133" s="24"/>
      <c r="Y133" s="19">
        <f t="shared" si="20"/>
        <v>0</v>
      </c>
      <c r="Z133" s="19">
        <f t="shared" si="21"/>
        <v>0</v>
      </c>
      <c r="AA133" s="19">
        <f t="shared" si="22"/>
        <v>0</v>
      </c>
    </row>
    <row r="134" spans="1:27">
      <c r="A134" s="6"/>
      <c r="B134" s="20"/>
      <c r="C134" s="16"/>
      <c r="D134" s="21"/>
      <c r="E134" s="21"/>
      <c r="F134" s="22">
        <v>0</v>
      </c>
      <c r="G134" s="23">
        <f t="shared" si="13"/>
        <v>0</v>
      </c>
      <c r="H134" s="22">
        <v>0</v>
      </c>
      <c r="I134" s="23">
        <f t="shared" si="14"/>
        <v>0</v>
      </c>
      <c r="J134" s="22">
        <v>0</v>
      </c>
      <c r="K134" s="23">
        <f t="shared" si="15"/>
        <v>0</v>
      </c>
      <c r="L134" s="22">
        <v>0</v>
      </c>
      <c r="M134" s="23">
        <f t="shared" si="16"/>
        <v>0</v>
      </c>
      <c r="N134" s="22">
        <v>0</v>
      </c>
      <c r="O134" s="23">
        <f t="shared" si="17"/>
        <v>0</v>
      </c>
      <c r="P134" s="22">
        <v>0</v>
      </c>
      <c r="Q134" s="23">
        <f t="shared" si="23"/>
        <v>0</v>
      </c>
      <c r="R134" s="17">
        <f t="shared" si="18"/>
        <v>0</v>
      </c>
      <c r="S134" s="18">
        <f t="shared" si="24"/>
        <v>0</v>
      </c>
      <c r="T134" s="17">
        <v>2089.5300000000002</v>
      </c>
      <c r="U134" s="19">
        <f t="shared" si="19"/>
        <v>0</v>
      </c>
      <c r="V134" s="24"/>
      <c r="W134" s="24"/>
      <c r="X134" s="24"/>
      <c r="Y134" s="19">
        <f t="shared" si="20"/>
        <v>0</v>
      </c>
      <c r="Z134" s="19">
        <f t="shared" si="21"/>
        <v>0</v>
      </c>
      <c r="AA134" s="19">
        <f t="shared" si="22"/>
        <v>0</v>
      </c>
    </row>
    <row r="135" spans="1:27">
      <c r="A135" s="6"/>
      <c r="B135" s="20" t="s">
        <v>44</v>
      </c>
      <c r="C135" s="16">
        <v>54.22</v>
      </c>
      <c r="D135" s="21"/>
      <c r="E135" s="21"/>
      <c r="F135" s="22">
        <v>0</v>
      </c>
      <c r="G135" s="23">
        <f t="shared" si="13"/>
        <v>0</v>
      </c>
      <c r="H135" s="22">
        <v>0</v>
      </c>
      <c r="I135" s="23">
        <f t="shared" si="14"/>
        <v>0</v>
      </c>
      <c r="J135" s="22">
        <v>0</v>
      </c>
      <c r="K135" s="23">
        <f t="shared" si="15"/>
        <v>0</v>
      </c>
      <c r="L135" s="22">
        <v>0</v>
      </c>
      <c r="M135" s="23">
        <f t="shared" si="16"/>
        <v>0</v>
      </c>
      <c r="N135" s="22">
        <v>0</v>
      </c>
      <c r="O135" s="23">
        <f t="shared" si="17"/>
        <v>0</v>
      </c>
      <c r="P135" s="22">
        <v>0</v>
      </c>
      <c r="Q135" s="23">
        <f t="shared" si="23"/>
        <v>0</v>
      </c>
      <c r="R135" s="17">
        <f t="shared" si="18"/>
        <v>0</v>
      </c>
      <c r="S135" s="18">
        <f t="shared" si="24"/>
        <v>54.22</v>
      </c>
      <c r="T135" s="17">
        <v>2089.5300000000002</v>
      </c>
      <c r="U135" s="19">
        <f t="shared" si="19"/>
        <v>0</v>
      </c>
      <c r="V135" s="24"/>
      <c r="W135" s="24"/>
      <c r="X135" s="24"/>
      <c r="Y135" s="19">
        <f t="shared" si="20"/>
        <v>0</v>
      </c>
      <c r="Z135" s="19">
        <f t="shared" si="21"/>
        <v>0</v>
      </c>
      <c r="AA135" s="19">
        <f t="shared" si="22"/>
        <v>0</v>
      </c>
    </row>
    <row r="136" spans="1:27">
      <c r="A136" s="6"/>
      <c r="B136" s="20"/>
      <c r="C136" s="16">
        <v>52</v>
      </c>
      <c r="D136" s="21"/>
      <c r="E136" s="21"/>
      <c r="F136" s="22">
        <v>0</v>
      </c>
      <c r="G136" s="23">
        <f t="shared" si="13"/>
        <v>0</v>
      </c>
      <c r="H136" s="22">
        <v>0</v>
      </c>
      <c r="I136" s="23">
        <f t="shared" si="14"/>
        <v>0</v>
      </c>
      <c r="J136" s="22">
        <v>0</v>
      </c>
      <c r="K136" s="23">
        <f t="shared" si="15"/>
        <v>0</v>
      </c>
      <c r="L136" s="22">
        <v>0</v>
      </c>
      <c r="M136" s="23">
        <f t="shared" si="16"/>
        <v>0</v>
      </c>
      <c r="N136" s="22">
        <v>0</v>
      </c>
      <c r="O136" s="23">
        <f t="shared" si="17"/>
        <v>0</v>
      </c>
      <c r="P136" s="22">
        <v>0</v>
      </c>
      <c r="Q136" s="23">
        <f t="shared" si="23"/>
        <v>0</v>
      </c>
      <c r="R136" s="17">
        <f t="shared" si="18"/>
        <v>0</v>
      </c>
      <c r="S136" s="18">
        <f t="shared" si="24"/>
        <v>52</v>
      </c>
      <c r="T136" s="17">
        <v>2089.5300000000002</v>
      </c>
      <c r="U136" s="19">
        <f t="shared" si="19"/>
        <v>0</v>
      </c>
      <c r="V136" s="24"/>
      <c r="W136" s="24"/>
      <c r="X136" s="24"/>
      <c r="Y136" s="19">
        <f t="shared" si="20"/>
        <v>0</v>
      </c>
      <c r="Z136" s="19">
        <f t="shared" si="21"/>
        <v>0</v>
      </c>
      <c r="AA136" s="19">
        <f t="shared" si="22"/>
        <v>0</v>
      </c>
    </row>
    <row r="137" spans="1:27">
      <c r="A137" s="6"/>
      <c r="B137" s="20"/>
      <c r="C137" s="16">
        <v>50.05</v>
      </c>
      <c r="D137" s="21"/>
      <c r="E137" s="21"/>
      <c r="F137" s="22">
        <v>0</v>
      </c>
      <c r="G137" s="23">
        <f t="shared" si="13"/>
        <v>0</v>
      </c>
      <c r="H137" s="22">
        <v>0</v>
      </c>
      <c r="I137" s="23">
        <f t="shared" si="14"/>
        <v>0</v>
      </c>
      <c r="J137" s="22">
        <v>0</v>
      </c>
      <c r="K137" s="23">
        <f t="shared" si="15"/>
        <v>0</v>
      </c>
      <c r="L137" s="22">
        <v>0</v>
      </c>
      <c r="M137" s="23">
        <f t="shared" si="16"/>
        <v>0</v>
      </c>
      <c r="N137" s="22">
        <v>0</v>
      </c>
      <c r="O137" s="23">
        <f t="shared" si="17"/>
        <v>0</v>
      </c>
      <c r="P137" s="22">
        <v>0</v>
      </c>
      <c r="Q137" s="23">
        <f t="shared" si="23"/>
        <v>0</v>
      </c>
      <c r="R137" s="17">
        <f t="shared" si="18"/>
        <v>0</v>
      </c>
      <c r="S137" s="18">
        <f t="shared" si="24"/>
        <v>50.05</v>
      </c>
      <c r="T137" s="17">
        <v>2089.5300000000002</v>
      </c>
      <c r="U137" s="19">
        <f t="shared" si="19"/>
        <v>0</v>
      </c>
      <c r="V137" s="24"/>
      <c r="W137" s="24"/>
      <c r="X137" s="24"/>
      <c r="Y137" s="19">
        <f t="shared" si="20"/>
        <v>0</v>
      </c>
      <c r="Z137" s="19">
        <f t="shared" si="21"/>
        <v>0</v>
      </c>
      <c r="AA137" s="19">
        <f t="shared" si="22"/>
        <v>0</v>
      </c>
    </row>
    <row r="138" spans="1:27">
      <c r="A138" s="6"/>
      <c r="B138" s="20"/>
      <c r="C138" s="16">
        <v>47.97</v>
      </c>
      <c r="D138" s="21"/>
      <c r="E138" s="21"/>
      <c r="F138" s="22">
        <v>0</v>
      </c>
      <c r="G138" s="23">
        <f t="shared" si="13"/>
        <v>0</v>
      </c>
      <c r="H138" s="22">
        <v>0</v>
      </c>
      <c r="I138" s="23">
        <f t="shared" si="14"/>
        <v>0</v>
      </c>
      <c r="J138" s="22">
        <v>0</v>
      </c>
      <c r="K138" s="23">
        <f t="shared" si="15"/>
        <v>0</v>
      </c>
      <c r="L138" s="22">
        <v>0</v>
      </c>
      <c r="M138" s="23">
        <f t="shared" si="16"/>
        <v>0</v>
      </c>
      <c r="N138" s="22">
        <v>0</v>
      </c>
      <c r="O138" s="23">
        <f t="shared" si="17"/>
        <v>0</v>
      </c>
      <c r="P138" s="22">
        <v>0</v>
      </c>
      <c r="Q138" s="23">
        <f t="shared" si="23"/>
        <v>0</v>
      </c>
      <c r="R138" s="17">
        <f t="shared" si="18"/>
        <v>0</v>
      </c>
      <c r="S138" s="18">
        <f t="shared" si="24"/>
        <v>47.97</v>
      </c>
      <c r="T138" s="17">
        <v>2089.5300000000002</v>
      </c>
      <c r="U138" s="19">
        <f t="shared" si="19"/>
        <v>0</v>
      </c>
      <c r="V138" s="24"/>
      <c r="W138" s="24"/>
      <c r="X138" s="24"/>
      <c r="Y138" s="19">
        <f t="shared" si="20"/>
        <v>0</v>
      </c>
      <c r="Z138" s="19">
        <f t="shared" si="21"/>
        <v>0</v>
      </c>
      <c r="AA138" s="19">
        <f t="shared" si="22"/>
        <v>0</v>
      </c>
    </row>
    <row r="139" spans="1:27">
      <c r="A139" s="6"/>
      <c r="B139" s="20"/>
      <c r="C139" s="16">
        <v>45.88</v>
      </c>
      <c r="D139" s="21"/>
      <c r="E139" s="21"/>
      <c r="F139" s="22">
        <v>0</v>
      </c>
      <c r="G139" s="23">
        <f t="shared" si="13"/>
        <v>0</v>
      </c>
      <c r="H139" s="22">
        <v>0</v>
      </c>
      <c r="I139" s="23">
        <f t="shared" si="14"/>
        <v>0</v>
      </c>
      <c r="J139" s="22">
        <v>0</v>
      </c>
      <c r="K139" s="23">
        <f t="shared" si="15"/>
        <v>0</v>
      </c>
      <c r="L139" s="22">
        <v>0</v>
      </c>
      <c r="M139" s="23">
        <f t="shared" si="16"/>
        <v>0</v>
      </c>
      <c r="N139" s="22">
        <v>0</v>
      </c>
      <c r="O139" s="23">
        <f t="shared" si="17"/>
        <v>0</v>
      </c>
      <c r="P139" s="22">
        <v>0</v>
      </c>
      <c r="Q139" s="23">
        <f t="shared" si="23"/>
        <v>0</v>
      </c>
      <c r="R139" s="17">
        <f t="shared" si="18"/>
        <v>0</v>
      </c>
      <c r="S139" s="18">
        <f t="shared" si="24"/>
        <v>45.88</v>
      </c>
      <c r="T139" s="17">
        <v>2089.5300000000002</v>
      </c>
      <c r="U139" s="19">
        <f t="shared" si="19"/>
        <v>0</v>
      </c>
      <c r="V139" s="24"/>
      <c r="W139" s="24"/>
      <c r="X139" s="24"/>
      <c r="Y139" s="19">
        <f t="shared" si="20"/>
        <v>0</v>
      </c>
      <c r="Z139" s="19">
        <f t="shared" si="21"/>
        <v>0</v>
      </c>
      <c r="AA139" s="19">
        <f t="shared" si="22"/>
        <v>0</v>
      </c>
    </row>
    <row r="140" spans="1:27">
      <c r="A140" s="6"/>
      <c r="B140" s="20"/>
      <c r="C140" s="16">
        <v>45.7</v>
      </c>
      <c r="D140" s="21"/>
      <c r="E140" s="21"/>
      <c r="F140" s="22">
        <v>0</v>
      </c>
      <c r="G140" s="23">
        <f t="shared" si="13"/>
        <v>0</v>
      </c>
      <c r="H140" s="22">
        <v>0</v>
      </c>
      <c r="I140" s="23">
        <f t="shared" si="14"/>
        <v>0</v>
      </c>
      <c r="J140" s="22">
        <v>0</v>
      </c>
      <c r="K140" s="23">
        <f t="shared" si="15"/>
        <v>0</v>
      </c>
      <c r="L140" s="22">
        <v>0</v>
      </c>
      <c r="M140" s="23">
        <f t="shared" si="16"/>
        <v>0</v>
      </c>
      <c r="N140" s="22">
        <v>0</v>
      </c>
      <c r="O140" s="23">
        <f t="shared" si="17"/>
        <v>0</v>
      </c>
      <c r="P140" s="22">
        <v>0</v>
      </c>
      <c r="Q140" s="23">
        <f t="shared" si="23"/>
        <v>0</v>
      </c>
      <c r="R140" s="17">
        <f t="shared" si="18"/>
        <v>0</v>
      </c>
      <c r="S140" s="18">
        <f t="shared" si="24"/>
        <v>45.7</v>
      </c>
      <c r="T140" s="17">
        <v>2089.5300000000002</v>
      </c>
      <c r="U140" s="19">
        <f t="shared" si="19"/>
        <v>0</v>
      </c>
      <c r="V140" s="24"/>
      <c r="W140" s="24"/>
      <c r="X140" s="24"/>
      <c r="Y140" s="19">
        <f t="shared" si="20"/>
        <v>0</v>
      </c>
      <c r="Z140" s="19">
        <f t="shared" si="21"/>
        <v>0</v>
      </c>
      <c r="AA140" s="19">
        <f t="shared" si="22"/>
        <v>0</v>
      </c>
    </row>
    <row r="141" spans="1:27">
      <c r="A141" s="6"/>
      <c r="B141" s="20"/>
      <c r="C141" s="16">
        <v>45.55</v>
      </c>
      <c r="D141" s="21"/>
      <c r="E141" s="21"/>
      <c r="F141" s="22">
        <v>0</v>
      </c>
      <c r="G141" s="23">
        <f t="shared" si="13"/>
        <v>0</v>
      </c>
      <c r="H141" s="22">
        <v>0</v>
      </c>
      <c r="I141" s="23">
        <f t="shared" si="14"/>
        <v>0</v>
      </c>
      <c r="J141" s="22">
        <v>0</v>
      </c>
      <c r="K141" s="23">
        <f t="shared" si="15"/>
        <v>0</v>
      </c>
      <c r="L141" s="22">
        <v>0</v>
      </c>
      <c r="M141" s="23">
        <f t="shared" si="16"/>
        <v>0</v>
      </c>
      <c r="N141" s="22">
        <v>0</v>
      </c>
      <c r="O141" s="23">
        <f t="shared" si="17"/>
        <v>0</v>
      </c>
      <c r="P141" s="22">
        <v>0</v>
      </c>
      <c r="Q141" s="23">
        <f t="shared" si="23"/>
        <v>0</v>
      </c>
      <c r="R141" s="17">
        <f t="shared" si="18"/>
        <v>0</v>
      </c>
      <c r="S141" s="18">
        <f t="shared" si="24"/>
        <v>45.55</v>
      </c>
      <c r="T141" s="17">
        <v>2089.5300000000002</v>
      </c>
      <c r="U141" s="19">
        <f t="shared" si="19"/>
        <v>0</v>
      </c>
      <c r="V141" s="24"/>
      <c r="W141" s="24"/>
      <c r="X141" s="24"/>
      <c r="Y141" s="19">
        <f t="shared" si="20"/>
        <v>0</v>
      </c>
      <c r="Z141" s="19">
        <f t="shared" si="21"/>
        <v>0</v>
      </c>
      <c r="AA141" s="19">
        <f t="shared" si="22"/>
        <v>0</v>
      </c>
    </row>
    <row r="142" spans="1:27">
      <c r="A142" s="6"/>
      <c r="B142" s="20"/>
      <c r="C142" s="16">
        <v>44.1</v>
      </c>
      <c r="D142" s="21"/>
      <c r="E142" s="21"/>
      <c r="F142" s="22">
        <v>0</v>
      </c>
      <c r="G142" s="23">
        <f t="shared" ref="G142:G197" si="25">+(D142+E142)*F142</f>
        <v>0</v>
      </c>
      <c r="H142" s="22">
        <v>0</v>
      </c>
      <c r="I142" s="23">
        <f t="shared" ref="I142:I197" si="26">+(D142+E142)*H142</f>
        <v>0</v>
      </c>
      <c r="J142" s="22">
        <v>0</v>
      </c>
      <c r="K142" s="23">
        <f t="shared" ref="K142:K197" si="27">+(D142+E142)*J142</f>
        <v>0</v>
      </c>
      <c r="L142" s="22">
        <v>0</v>
      </c>
      <c r="M142" s="23">
        <f t="shared" ref="M142:M197" si="28">+(D142+E142)*L142</f>
        <v>0</v>
      </c>
      <c r="N142" s="22">
        <v>0</v>
      </c>
      <c r="O142" s="23">
        <f t="shared" ref="O142:O197" si="29">+(D142+E142)*N142</f>
        <v>0</v>
      </c>
      <c r="P142" s="22">
        <v>0</v>
      </c>
      <c r="Q142" s="23">
        <f t="shared" si="23"/>
        <v>0</v>
      </c>
      <c r="R142" s="17">
        <f t="shared" ref="R142:R197" si="30">D142+E142+G142+I142+K142+M142+O142+Q142</f>
        <v>0</v>
      </c>
      <c r="S142" s="18">
        <f t="shared" si="24"/>
        <v>44.1</v>
      </c>
      <c r="T142" s="17">
        <v>2089.5300000000002</v>
      </c>
      <c r="U142" s="19">
        <f t="shared" ref="U142:U205" si="31">R142*T142</f>
        <v>0</v>
      </c>
      <c r="V142" s="24"/>
      <c r="W142" s="24"/>
      <c r="X142" s="24"/>
      <c r="Y142" s="19">
        <f t="shared" ref="Y142:Y197" si="32">U142*V142+W142+X142</f>
        <v>0</v>
      </c>
      <c r="Z142" s="19">
        <f t="shared" ref="Z142:Z197" si="33">Y142/0.701</f>
        <v>0</v>
      </c>
      <c r="AA142" s="19">
        <f t="shared" ref="AA142:AA197" si="34">Z142+(Z142*17.9%)</f>
        <v>0</v>
      </c>
    </row>
    <row r="143" spans="1:27">
      <c r="A143" s="6"/>
      <c r="B143" s="20"/>
      <c r="C143" s="16">
        <v>42.39</v>
      </c>
      <c r="D143" s="21"/>
      <c r="E143" s="21"/>
      <c r="F143" s="22">
        <v>0</v>
      </c>
      <c r="G143" s="23">
        <f t="shared" si="25"/>
        <v>0</v>
      </c>
      <c r="H143" s="22">
        <v>0</v>
      </c>
      <c r="I143" s="23">
        <f t="shared" si="26"/>
        <v>0</v>
      </c>
      <c r="J143" s="22">
        <v>0</v>
      </c>
      <c r="K143" s="23">
        <f t="shared" si="27"/>
        <v>0</v>
      </c>
      <c r="L143" s="22">
        <v>0</v>
      </c>
      <c r="M143" s="23">
        <f t="shared" si="28"/>
        <v>0</v>
      </c>
      <c r="N143" s="22">
        <v>0</v>
      </c>
      <c r="O143" s="23">
        <f t="shared" si="29"/>
        <v>0</v>
      </c>
      <c r="P143" s="22">
        <v>0</v>
      </c>
      <c r="Q143" s="23">
        <f t="shared" ref="Q143:Q197" si="35">+(D143+E143)*P143</f>
        <v>0</v>
      </c>
      <c r="R143" s="17">
        <f t="shared" si="30"/>
        <v>0</v>
      </c>
      <c r="S143" s="18">
        <f t="shared" ref="S143:S197" si="36">+C143-R143</f>
        <v>42.39</v>
      </c>
      <c r="T143" s="17">
        <v>2089.5300000000002</v>
      </c>
      <c r="U143" s="19">
        <f t="shared" si="31"/>
        <v>0</v>
      </c>
      <c r="V143" s="24"/>
      <c r="W143" s="24"/>
      <c r="X143" s="24"/>
      <c r="Y143" s="19">
        <f t="shared" si="32"/>
        <v>0</v>
      </c>
      <c r="Z143" s="19">
        <f t="shared" si="33"/>
        <v>0</v>
      </c>
      <c r="AA143" s="19">
        <f t="shared" si="34"/>
        <v>0</v>
      </c>
    </row>
    <row r="144" spans="1:27">
      <c r="A144" s="6"/>
      <c r="B144" s="20"/>
      <c r="C144" s="16">
        <v>41.71</v>
      </c>
      <c r="D144" s="21"/>
      <c r="E144" s="21"/>
      <c r="F144" s="22">
        <v>0</v>
      </c>
      <c r="G144" s="23">
        <f t="shared" si="25"/>
        <v>0</v>
      </c>
      <c r="H144" s="22">
        <v>0</v>
      </c>
      <c r="I144" s="23">
        <f t="shared" si="26"/>
        <v>0</v>
      </c>
      <c r="J144" s="22">
        <v>0</v>
      </c>
      <c r="K144" s="23">
        <f t="shared" si="27"/>
        <v>0</v>
      </c>
      <c r="L144" s="22">
        <v>0</v>
      </c>
      <c r="M144" s="23">
        <f t="shared" si="28"/>
        <v>0</v>
      </c>
      <c r="N144" s="22">
        <v>0</v>
      </c>
      <c r="O144" s="23">
        <f t="shared" si="29"/>
        <v>0</v>
      </c>
      <c r="P144" s="22">
        <v>0</v>
      </c>
      <c r="Q144" s="23">
        <f t="shared" si="35"/>
        <v>0</v>
      </c>
      <c r="R144" s="17">
        <f t="shared" si="30"/>
        <v>0</v>
      </c>
      <c r="S144" s="18">
        <f t="shared" si="36"/>
        <v>41.71</v>
      </c>
      <c r="T144" s="17">
        <v>2089.5300000000002</v>
      </c>
      <c r="U144" s="19">
        <f t="shared" si="31"/>
        <v>0</v>
      </c>
      <c r="V144" s="24"/>
      <c r="W144" s="24"/>
      <c r="X144" s="24"/>
      <c r="Y144" s="19">
        <f t="shared" si="32"/>
        <v>0</v>
      </c>
      <c r="Z144" s="19">
        <f t="shared" si="33"/>
        <v>0</v>
      </c>
      <c r="AA144" s="19">
        <f t="shared" si="34"/>
        <v>0</v>
      </c>
    </row>
    <row r="145" spans="1:27">
      <c r="A145" s="6"/>
      <c r="B145" s="20"/>
      <c r="C145" s="16">
        <v>41.09</v>
      </c>
      <c r="D145" s="21"/>
      <c r="E145" s="21"/>
      <c r="F145" s="22">
        <v>0</v>
      </c>
      <c r="G145" s="23">
        <f t="shared" si="25"/>
        <v>0</v>
      </c>
      <c r="H145" s="22">
        <v>0</v>
      </c>
      <c r="I145" s="23">
        <f t="shared" si="26"/>
        <v>0</v>
      </c>
      <c r="J145" s="22">
        <v>0</v>
      </c>
      <c r="K145" s="23">
        <f t="shared" si="27"/>
        <v>0</v>
      </c>
      <c r="L145" s="22">
        <v>0</v>
      </c>
      <c r="M145" s="23">
        <f t="shared" si="28"/>
        <v>0</v>
      </c>
      <c r="N145" s="22">
        <v>0</v>
      </c>
      <c r="O145" s="23">
        <f t="shared" si="29"/>
        <v>0</v>
      </c>
      <c r="P145" s="22">
        <v>0</v>
      </c>
      <c r="Q145" s="23">
        <f t="shared" si="35"/>
        <v>0</v>
      </c>
      <c r="R145" s="17">
        <f t="shared" si="30"/>
        <v>0</v>
      </c>
      <c r="S145" s="18">
        <f t="shared" si="36"/>
        <v>41.09</v>
      </c>
      <c r="T145" s="17">
        <v>2089.5300000000002</v>
      </c>
      <c r="U145" s="19">
        <f t="shared" si="31"/>
        <v>0</v>
      </c>
      <c r="V145" s="24"/>
      <c r="W145" s="24"/>
      <c r="X145" s="24"/>
      <c r="Y145" s="19">
        <f t="shared" si="32"/>
        <v>0</v>
      </c>
      <c r="Z145" s="19">
        <f t="shared" si="33"/>
        <v>0</v>
      </c>
      <c r="AA145" s="19">
        <f t="shared" si="34"/>
        <v>0</v>
      </c>
    </row>
    <row r="146" spans="1:27">
      <c r="A146" s="6"/>
      <c r="B146" s="20"/>
      <c r="C146" s="16">
        <v>41.06</v>
      </c>
      <c r="D146" s="21"/>
      <c r="E146" s="21"/>
      <c r="F146" s="22">
        <v>0</v>
      </c>
      <c r="G146" s="23">
        <f t="shared" si="25"/>
        <v>0</v>
      </c>
      <c r="H146" s="22">
        <v>0</v>
      </c>
      <c r="I146" s="23">
        <f t="shared" si="26"/>
        <v>0</v>
      </c>
      <c r="J146" s="22">
        <v>0</v>
      </c>
      <c r="K146" s="23">
        <f t="shared" si="27"/>
        <v>0</v>
      </c>
      <c r="L146" s="22">
        <v>0</v>
      </c>
      <c r="M146" s="23">
        <f t="shared" si="28"/>
        <v>0</v>
      </c>
      <c r="N146" s="22">
        <v>0</v>
      </c>
      <c r="O146" s="23">
        <f t="shared" si="29"/>
        <v>0</v>
      </c>
      <c r="P146" s="22">
        <v>0</v>
      </c>
      <c r="Q146" s="23">
        <f t="shared" si="35"/>
        <v>0</v>
      </c>
      <c r="R146" s="17">
        <f t="shared" si="30"/>
        <v>0</v>
      </c>
      <c r="S146" s="18">
        <f t="shared" si="36"/>
        <v>41.06</v>
      </c>
      <c r="T146" s="17">
        <v>2089.5300000000002</v>
      </c>
      <c r="U146" s="19">
        <f t="shared" si="31"/>
        <v>0</v>
      </c>
      <c r="V146" s="24"/>
      <c r="W146" s="24"/>
      <c r="X146" s="24"/>
      <c r="Y146" s="19">
        <f t="shared" si="32"/>
        <v>0</v>
      </c>
      <c r="Z146" s="19">
        <f t="shared" si="33"/>
        <v>0</v>
      </c>
      <c r="AA146" s="19">
        <f t="shared" si="34"/>
        <v>0</v>
      </c>
    </row>
    <row r="147" spans="1:27">
      <c r="A147" s="6"/>
      <c r="B147" s="20"/>
      <c r="C147" s="16">
        <v>40</v>
      </c>
      <c r="D147" s="21"/>
      <c r="E147" s="21"/>
      <c r="F147" s="22">
        <v>0</v>
      </c>
      <c r="G147" s="23">
        <f t="shared" si="25"/>
        <v>0</v>
      </c>
      <c r="H147" s="22">
        <v>0</v>
      </c>
      <c r="I147" s="23">
        <f t="shared" si="26"/>
        <v>0</v>
      </c>
      <c r="J147" s="22">
        <v>0</v>
      </c>
      <c r="K147" s="23">
        <f t="shared" si="27"/>
        <v>0</v>
      </c>
      <c r="L147" s="22">
        <v>0</v>
      </c>
      <c r="M147" s="23">
        <f t="shared" si="28"/>
        <v>0</v>
      </c>
      <c r="N147" s="22">
        <v>0</v>
      </c>
      <c r="O147" s="23">
        <f t="shared" si="29"/>
        <v>0</v>
      </c>
      <c r="P147" s="22">
        <v>0</v>
      </c>
      <c r="Q147" s="23">
        <f t="shared" si="35"/>
        <v>0</v>
      </c>
      <c r="R147" s="17">
        <f t="shared" si="30"/>
        <v>0</v>
      </c>
      <c r="S147" s="18">
        <f t="shared" si="36"/>
        <v>40</v>
      </c>
      <c r="T147" s="17">
        <v>2089.5300000000002</v>
      </c>
      <c r="U147" s="19">
        <f t="shared" si="31"/>
        <v>0</v>
      </c>
      <c r="V147" s="24"/>
      <c r="W147" s="24"/>
      <c r="X147" s="24"/>
      <c r="Y147" s="19">
        <f t="shared" si="32"/>
        <v>0</v>
      </c>
      <c r="Z147" s="19">
        <f t="shared" si="33"/>
        <v>0</v>
      </c>
      <c r="AA147" s="19">
        <f t="shared" si="34"/>
        <v>0</v>
      </c>
    </row>
    <row r="148" spans="1:27">
      <c r="A148" s="6"/>
      <c r="B148" s="20"/>
      <c r="C148" s="16">
        <v>39.81</v>
      </c>
      <c r="D148" s="21"/>
      <c r="E148" s="21"/>
      <c r="F148" s="22">
        <v>0</v>
      </c>
      <c r="G148" s="23">
        <f t="shared" si="25"/>
        <v>0</v>
      </c>
      <c r="H148" s="22">
        <v>0</v>
      </c>
      <c r="I148" s="23">
        <f t="shared" si="26"/>
        <v>0</v>
      </c>
      <c r="J148" s="22">
        <v>0</v>
      </c>
      <c r="K148" s="23">
        <f t="shared" si="27"/>
        <v>0</v>
      </c>
      <c r="L148" s="22">
        <v>0</v>
      </c>
      <c r="M148" s="23">
        <f t="shared" si="28"/>
        <v>0</v>
      </c>
      <c r="N148" s="22">
        <v>0</v>
      </c>
      <c r="O148" s="23">
        <f t="shared" si="29"/>
        <v>0</v>
      </c>
      <c r="P148" s="22">
        <v>0</v>
      </c>
      <c r="Q148" s="23">
        <f t="shared" si="35"/>
        <v>0</v>
      </c>
      <c r="R148" s="17">
        <f t="shared" si="30"/>
        <v>0</v>
      </c>
      <c r="S148" s="18">
        <f t="shared" si="36"/>
        <v>39.81</v>
      </c>
      <c r="T148" s="17">
        <v>2089.5300000000002</v>
      </c>
      <c r="U148" s="19">
        <f t="shared" si="31"/>
        <v>0</v>
      </c>
      <c r="V148" s="24"/>
      <c r="W148" s="24"/>
      <c r="X148" s="24"/>
      <c r="Y148" s="19">
        <f t="shared" si="32"/>
        <v>0</v>
      </c>
      <c r="Z148" s="19">
        <f t="shared" si="33"/>
        <v>0</v>
      </c>
      <c r="AA148" s="19">
        <f t="shared" si="34"/>
        <v>0</v>
      </c>
    </row>
    <row r="149" spans="1:27">
      <c r="A149" s="6"/>
      <c r="B149" s="20"/>
      <c r="C149" s="16"/>
      <c r="D149" s="21"/>
      <c r="E149" s="21"/>
      <c r="F149" s="22">
        <v>0</v>
      </c>
      <c r="G149" s="23">
        <f t="shared" si="25"/>
        <v>0</v>
      </c>
      <c r="H149" s="22">
        <v>0</v>
      </c>
      <c r="I149" s="23">
        <f t="shared" si="26"/>
        <v>0</v>
      </c>
      <c r="J149" s="22">
        <v>0</v>
      </c>
      <c r="K149" s="23">
        <f t="shared" si="27"/>
        <v>0</v>
      </c>
      <c r="L149" s="22">
        <v>0</v>
      </c>
      <c r="M149" s="23">
        <f t="shared" si="28"/>
        <v>0</v>
      </c>
      <c r="N149" s="22">
        <v>0</v>
      </c>
      <c r="O149" s="23">
        <f t="shared" si="29"/>
        <v>0</v>
      </c>
      <c r="P149" s="22">
        <v>0</v>
      </c>
      <c r="Q149" s="23">
        <f t="shared" si="35"/>
        <v>0</v>
      </c>
      <c r="R149" s="17">
        <f t="shared" si="30"/>
        <v>0</v>
      </c>
      <c r="S149" s="18">
        <f t="shared" si="36"/>
        <v>0</v>
      </c>
      <c r="T149" s="17">
        <v>2089.5300000000002</v>
      </c>
      <c r="U149" s="19">
        <f t="shared" si="31"/>
        <v>0</v>
      </c>
      <c r="V149" s="24"/>
      <c r="W149" s="24"/>
      <c r="X149" s="24"/>
      <c r="Y149" s="19">
        <f t="shared" si="32"/>
        <v>0</v>
      </c>
      <c r="Z149" s="19">
        <f t="shared" si="33"/>
        <v>0</v>
      </c>
      <c r="AA149" s="19">
        <f t="shared" si="34"/>
        <v>0</v>
      </c>
    </row>
    <row r="150" spans="1:27">
      <c r="A150" s="6"/>
      <c r="B150" s="20" t="s">
        <v>45</v>
      </c>
      <c r="C150" s="16">
        <v>47.46</v>
      </c>
      <c r="D150" s="21"/>
      <c r="E150" s="21"/>
      <c r="F150" s="22">
        <v>0</v>
      </c>
      <c r="G150" s="23">
        <f t="shared" si="25"/>
        <v>0</v>
      </c>
      <c r="H150" s="22">
        <v>0</v>
      </c>
      <c r="I150" s="23">
        <f t="shared" si="26"/>
        <v>0</v>
      </c>
      <c r="J150" s="22">
        <v>0</v>
      </c>
      <c r="K150" s="23">
        <f t="shared" si="27"/>
        <v>0</v>
      </c>
      <c r="L150" s="22">
        <v>0</v>
      </c>
      <c r="M150" s="23">
        <f t="shared" si="28"/>
        <v>0</v>
      </c>
      <c r="N150" s="22">
        <v>0</v>
      </c>
      <c r="O150" s="23">
        <f t="shared" si="29"/>
        <v>0</v>
      </c>
      <c r="P150" s="22">
        <v>0</v>
      </c>
      <c r="Q150" s="23">
        <f t="shared" si="35"/>
        <v>0</v>
      </c>
      <c r="R150" s="17">
        <f t="shared" si="30"/>
        <v>0</v>
      </c>
      <c r="S150" s="18">
        <f t="shared" si="36"/>
        <v>47.46</v>
      </c>
      <c r="T150" s="17">
        <v>2089.5300000000002</v>
      </c>
      <c r="U150" s="19">
        <f t="shared" si="31"/>
        <v>0</v>
      </c>
      <c r="V150" s="24"/>
      <c r="W150" s="24"/>
      <c r="X150" s="24"/>
      <c r="Y150" s="19">
        <f t="shared" si="32"/>
        <v>0</v>
      </c>
      <c r="Z150" s="19">
        <f t="shared" si="33"/>
        <v>0</v>
      </c>
      <c r="AA150" s="19">
        <f t="shared" si="34"/>
        <v>0</v>
      </c>
    </row>
    <row r="151" spans="1:27">
      <c r="A151" s="6"/>
      <c r="B151" s="20"/>
      <c r="C151" s="16">
        <v>46.68</v>
      </c>
      <c r="D151" s="21"/>
      <c r="E151" s="21"/>
      <c r="F151" s="22">
        <v>0</v>
      </c>
      <c r="G151" s="23">
        <f t="shared" si="25"/>
        <v>0</v>
      </c>
      <c r="H151" s="22">
        <v>0</v>
      </c>
      <c r="I151" s="23">
        <f t="shared" si="26"/>
        <v>0</v>
      </c>
      <c r="J151" s="22">
        <v>0</v>
      </c>
      <c r="K151" s="23">
        <f t="shared" si="27"/>
        <v>0</v>
      </c>
      <c r="L151" s="22">
        <v>0</v>
      </c>
      <c r="M151" s="23">
        <f t="shared" si="28"/>
        <v>0</v>
      </c>
      <c r="N151" s="22">
        <v>0</v>
      </c>
      <c r="O151" s="23">
        <f t="shared" si="29"/>
        <v>0</v>
      </c>
      <c r="P151" s="22">
        <v>0</v>
      </c>
      <c r="Q151" s="23">
        <f t="shared" si="35"/>
        <v>0</v>
      </c>
      <c r="R151" s="17">
        <f t="shared" si="30"/>
        <v>0</v>
      </c>
      <c r="S151" s="18">
        <f t="shared" si="36"/>
        <v>46.68</v>
      </c>
      <c r="T151" s="17">
        <v>2089.5300000000002</v>
      </c>
      <c r="U151" s="19">
        <f t="shared" si="31"/>
        <v>0</v>
      </c>
      <c r="V151" s="24"/>
      <c r="W151" s="24"/>
      <c r="X151" s="24"/>
      <c r="Y151" s="19">
        <f t="shared" si="32"/>
        <v>0</v>
      </c>
      <c r="Z151" s="19">
        <f t="shared" si="33"/>
        <v>0</v>
      </c>
      <c r="AA151" s="19">
        <f t="shared" si="34"/>
        <v>0</v>
      </c>
    </row>
    <row r="152" spans="1:27">
      <c r="A152" s="6"/>
      <c r="B152" s="20"/>
      <c r="C152" s="16">
        <v>43.25</v>
      </c>
      <c r="D152" s="21"/>
      <c r="E152" s="21"/>
      <c r="F152" s="22">
        <v>0</v>
      </c>
      <c r="G152" s="23">
        <f t="shared" si="25"/>
        <v>0</v>
      </c>
      <c r="H152" s="22">
        <v>0</v>
      </c>
      <c r="I152" s="23">
        <f t="shared" si="26"/>
        <v>0</v>
      </c>
      <c r="J152" s="22">
        <v>0</v>
      </c>
      <c r="K152" s="23">
        <f t="shared" si="27"/>
        <v>0</v>
      </c>
      <c r="L152" s="22">
        <v>0</v>
      </c>
      <c r="M152" s="23">
        <f t="shared" si="28"/>
        <v>0</v>
      </c>
      <c r="N152" s="22">
        <v>0</v>
      </c>
      <c r="O152" s="23">
        <f t="shared" si="29"/>
        <v>0</v>
      </c>
      <c r="P152" s="22">
        <v>0</v>
      </c>
      <c r="Q152" s="23">
        <f t="shared" si="35"/>
        <v>0</v>
      </c>
      <c r="R152" s="17">
        <f t="shared" si="30"/>
        <v>0</v>
      </c>
      <c r="S152" s="18">
        <f t="shared" si="36"/>
        <v>43.25</v>
      </c>
      <c r="T152" s="17">
        <v>2089.5300000000002</v>
      </c>
      <c r="U152" s="19">
        <f t="shared" si="31"/>
        <v>0</v>
      </c>
      <c r="V152" s="24"/>
      <c r="W152" s="24"/>
      <c r="X152" s="24"/>
      <c r="Y152" s="19">
        <f t="shared" si="32"/>
        <v>0</v>
      </c>
      <c r="Z152" s="19">
        <f t="shared" si="33"/>
        <v>0</v>
      </c>
      <c r="AA152" s="19">
        <f t="shared" si="34"/>
        <v>0</v>
      </c>
    </row>
    <row r="153" spans="1:27">
      <c r="A153" s="6"/>
      <c r="B153" s="20"/>
      <c r="C153" s="16">
        <v>41.99</v>
      </c>
      <c r="D153" s="21"/>
      <c r="E153" s="21"/>
      <c r="F153" s="22">
        <v>0</v>
      </c>
      <c r="G153" s="23">
        <f t="shared" si="25"/>
        <v>0</v>
      </c>
      <c r="H153" s="22">
        <v>0</v>
      </c>
      <c r="I153" s="23">
        <f t="shared" si="26"/>
        <v>0</v>
      </c>
      <c r="J153" s="22">
        <v>0</v>
      </c>
      <c r="K153" s="23">
        <f t="shared" si="27"/>
        <v>0</v>
      </c>
      <c r="L153" s="22">
        <v>0</v>
      </c>
      <c r="M153" s="23">
        <f t="shared" si="28"/>
        <v>0</v>
      </c>
      <c r="N153" s="22">
        <v>0</v>
      </c>
      <c r="O153" s="23">
        <f t="shared" si="29"/>
        <v>0</v>
      </c>
      <c r="P153" s="22">
        <v>0</v>
      </c>
      <c r="Q153" s="23">
        <f t="shared" si="35"/>
        <v>0</v>
      </c>
      <c r="R153" s="17">
        <f t="shared" si="30"/>
        <v>0</v>
      </c>
      <c r="S153" s="18">
        <f t="shared" si="36"/>
        <v>41.99</v>
      </c>
      <c r="T153" s="17">
        <v>2089.5300000000002</v>
      </c>
      <c r="U153" s="19">
        <f t="shared" si="31"/>
        <v>0</v>
      </c>
      <c r="V153" s="24"/>
      <c r="W153" s="24"/>
      <c r="X153" s="24"/>
      <c r="Y153" s="19">
        <f t="shared" si="32"/>
        <v>0</v>
      </c>
      <c r="Z153" s="19">
        <f t="shared" si="33"/>
        <v>0</v>
      </c>
      <c r="AA153" s="19">
        <f t="shared" si="34"/>
        <v>0</v>
      </c>
    </row>
    <row r="154" spans="1:27">
      <c r="A154" s="6"/>
      <c r="B154" s="20"/>
      <c r="C154" s="16">
        <v>41.28</v>
      </c>
      <c r="D154" s="21"/>
      <c r="E154" s="21"/>
      <c r="F154" s="22">
        <v>0</v>
      </c>
      <c r="G154" s="23">
        <f t="shared" si="25"/>
        <v>0</v>
      </c>
      <c r="H154" s="22">
        <v>0</v>
      </c>
      <c r="I154" s="23">
        <f t="shared" si="26"/>
        <v>0</v>
      </c>
      <c r="J154" s="22">
        <v>0</v>
      </c>
      <c r="K154" s="23">
        <f t="shared" si="27"/>
        <v>0</v>
      </c>
      <c r="L154" s="22">
        <v>0</v>
      </c>
      <c r="M154" s="23">
        <f t="shared" si="28"/>
        <v>0</v>
      </c>
      <c r="N154" s="22">
        <v>0</v>
      </c>
      <c r="O154" s="23">
        <f t="shared" si="29"/>
        <v>0</v>
      </c>
      <c r="P154" s="22">
        <v>0</v>
      </c>
      <c r="Q154" s="23">
        <f t="shared" si="35"/>
        <v>0</v>
      </c>
      <c r="R154" s="17">
        <f t="shared" si="30"/>
        <v>0</v>
      </c>
      <c r="S154" s="18">
        <f t="shared" si="36"/>
        <v>41.28</v>
      </c>
      <c r="T154" s="17">
        <v>2089.5300000000002</v>
      </c>
      <c r="U154" s="19">
        <f t="shared" si="31"/>
        <v>0</v>
      </c>
      <c r="V154" s="24"/>
      <c r="W154" s="24"/>
      <c r="X154" s="24"/>
      <c r="Y154" s="19">
        <f t="shared" si="32"/>
        <v>0</v>
      </c>
      <c r="Z154" s="19">
        <f t="shared" si="33"/>
        <v>0</v>
      </c>
      <c r="AA154" s="19">
        <f t="shared" si="34"/>
        <v>0</v>
      </c>
    </row>
    <row r="155" spans="1:27">
      <c r="A155" s="6"/>
      <c r="B155" s="20"/>
      <c r="C155" s="16">
        <v>41.07</v>
      </c>
      <c r="D155" s="21"/>
      <c r="E155" s="21"/>
      <c r="F155" s="22">
        <v>0</v>
      </c>
      <c r="G155" s="23">
        <f t="shared" si="25"/>
        <v>0</v>
      </c>
      <c r="H155" s="22">
        <v>0</v>
      </c>
      <c r="I155" s="23">
        <f t="shared" si="26"/>
        <v>0</v>
      </c>
      <c r="J155" s="22">
        <v>0</v>
      </c>
      <c r="K155" s="23">
        <f t="shared" si="27"/>
        <v>0</v>
      </c>
      <c r="L155" s="22">
        <v>0</v>
      </c>
      <c r="M155" s="23">
        <f t="shared" si="28"/>
        <v>0</v>
      </c>
      <c r="N155" s="22">
        <v>0</v>
      </c>
      <c r="O155" s="23">
        <f t="shared" si="29"/>
        <v>0</v>
      </c>
      <c r="P155" s="22">
        <v>0</v>
      </c>
      <c r="Q155" s="23">
        <f t="shared" si="35"/>
        <v>0</v>
      </c>
      <c r="R155" s="17">
        <f t="shared" si="30"/>
        <v>0</v>
      </c>
      <c r="S155" s="18">
        <f t="shared" si="36"/>
        <v>41.07</v>
      </c>
      <c r="T155" s="17">
        <v>2089.5300000000002</v>
      </c>
      <c r="U155" s="19">
        <f t="shared" si="31"/>
        <v>0</v>
      </c>
      <c r="V155" s="24"/>
      <c r="W155" s="24"/>
      <c r="X155" s="24"/>
      <c r="Y155" s="19">
        <f t="shared" si="32"/>
        <v>0</v>
      </c>
      <c r="Z155" s="19">
        <f t="shared" si="33"/>
        <v>0</v>
      </c>
      <c r="AA155" s="19">
        <f t="shared" si="34"/>
        <v>0</v>
      </c>
    </row>
    <row r="156" spans="1:27">
      <c r="A156" s="6"/>
      <c r="B156" s="20"/>
      <c r="C156" s="16">
        <v>40.159999999999997</v>
      </c>
      <c r="D156" s="21"/>
      <c r="E156" s="21"/>
      <c r="F156" s="22">
        <v>0</v>
      </c>
      <c r="G156" s="23">
        <f t="shared" si="25"/>
        <v>0</v>
      </c>
      <c r="H156" s="22">
        <v>0</v>
      </c>
      <c r="I156" s="23">
        <f t="shared" si="26"/>
        <v>0</v>
      </c>
      <c r="J156" s="22">
        <v>0</v>
      </c>
      <c r="K156" s="23">
        <f t="shared" si="27"/>
        <v>0</v>
      </c>
      <c r="L156" s="22">
        <v>0</v>
      </c>
      <c r="M156" s="23">
        <f t="shared" si="28"/>
        <v>0</v>
      </c>
      <c r="N156" s="22">
        <v>0</v>
      </c>
      <c r="O156" s="23">
        <f t="shared" si="29"/>
        <v>0</v>
      </c>
      <c r="P156" s="22">
        <v>0</v>
      </c>
      <c r="Q156" s="23">
        <f t="shared" si="35"/>
        <v>0</v>
      </c>
      <c r="R156" s="17">
        <f t="shared" si="30"/>
        <v>0</v>
      </c>
      <c r="S156" s="18">
        <f t="shared" si="36"/>
        <v>40.159999999999997</v>
      </c>
      <c r="T156" s="17">
        <v>2089.5300000000002</v>
      </c>
      <c r="U156" s="19">
        <f t="shared" si="31"/>
        <v>0</v>
      </c>
      <c r="V156" s="24"/>
      <c r="W156" s="24"/>
      <c r="X156" s="24"/>
      <c r="Y156" s="19">
        <f t="shared" si="32"/>
        <v>0</v>
      </c>
      <c r="Z156" s="19">
        <f t="shared" si="33"/>
        <v>0</v>
      </c>
      <c r="AA156" s="19">
        <f t="shared" si="34"/>
        <v>0</v>
      </c>
    </row>
    <row r="157" spans="1:27">
      <c r="A157" s="6"/>
      <c r="B157" s="20"/>
      <c r="C157" s="16">
        <v>39.869999999999997</v>
      </c>
      <c r="D157" s="21"/>
      <c r="E157" s="21"/>
      <c r="F157" s="22">
        <v>0</v>
      </c>
      <c r="G157" s="23">
        <f t="shared" si="25"/>
        <v>0</v>
      </c>
      <c r="H157" s="22">
        <v>0</v>
      </c>
      <c r="I157" s="23">
        <f t="shared" si="26"/>
        <v>0</v>
      </c>
      <c r="J157" s="22">
        <v>0</v>
      </c>
      <c r="K157" s="23">
        <f t="shared" si="27"/>
        <v>0</v>
      </c>
      <c r="L157" s="22">
        <v>0</v>
      </c>
      <c r="M157" s="23">
        <f t="shared" si="28"/>
        <v>0</v>
      </c>
      <c r="N157" s="22">
        <v>0</v>
      </c>
      <c r="O157" s="23">
        <f t="shared" si="29"/>
        <v>0</v>
      </c>
      <c r="P157" s="22">
        <v>0</v>
      </c>
      <c r="Q157" s="23">
        <f t="shared" si="35"/>
        <v>0</v>
      </c>
      <c r="R157" s="17">
        <f t="shared" si="30"/>
        <v>0</v>
      </c>
      <c r="S157" s="18">
        <f t="shared" si="36"/>
        <v>39.869999999999997</v>
      </c>
      <c r="T157" s="17">
        <v>2089.5300000000002</v>
      </c>
      <c r="U157" s="19">
        <f t="shared" si="31"/>
        <v>0</v>
      </c>
      <c r="V157" s="24"/>
      <c r="W157" s="24"/>
      <c r="X157" s="24"/>
      <c r="Y157" s="19">
        <f t="shared" si="32"/>
        <v>0</v>
      </c>
      <c r="Z157" s="19">
        <f t="shared" si="33"/>
        <v>0</v>
      </c>
      <c r="AA157" s="19">
        <f t="shared" si="34"/>
        <v>0</v>
      </c>
    </row>
    <row r="158" spans="1:27">
      <c r="A158" s="6"/>
      <c r="B158" s="20"/>
      <c r="C158" s="16">
        <v>38.9</v>
      </c>
      <c r="D158" s="21"/>
      <c r="E158" s="21"/>
      <c r="F158" s="22">
        <v>0</v>
      </c>
      <c r="G158" s="23">
        <f t="shared" si="25"/>
        <v>0</v>
      </c>
      <c r="H158" s="22">
        <v>0</v>
      </c>
      <c r="I158" s="23">
        <f t="shared" si="26"/>
        <v>0</v>
      </c>
      <c r="J158" s="22">
        <v>0</v>
      </c>
      <c r="K158" s="23">
        <f t="shared" si="27"/>
        <v>0</v>
      </c>
      <c r="L158" s="22">
        <v>0</v>
      </c>
      <c r="M158" s="23">
        <f t="shared" si="28"/>
        <v>0</v>
      </c>
      <c r="N158" s="22">
        <v>0</v>
      </c>
      <c r="O158" s="23">
        <f t="shared" si="29"/>
        <v>0</v>
      </c>
      <c r="P158" s="22">
        <v>0</v>
      </c>
      <c r="Q158" s="23">
        <f t="shared" si="35"/>
        <v>0</v>
      </c>
      <c r="R158" s="17">
        <f t="shared" si="30"/>
        <v>0</v>
      </c>
      <c r="S158" s="18">
        <f t="shared" si="36"/>
        <v>38.9</v>
      </c>
      <c r="T158" s="17">
        <v>2089.5300000000002</v>
      </c>
      <c r="U158" s="19">
        <f t="shared" si="31"/>
        <v>0</v>
      </c>
      <c r="V158" s="24"/>
      <c r="W158" s="24"/>
      <c r="X158" s="24"/>
      <c r="Y158" s="19">
        <f t="shared" si="32"/>
        <v>0</v>
      </c>
      <c r="Z158" s="19">
        <f t="shared" si="33"/>
        <v>0</v>
      </c>
      <c r="AA158" s="19">
        <f t="shared" si="34"/>
        <v>0</v>
      </c>
    </row>
    <row r="159" spans="1:27">
      <c r="A159" s="6"/>
      <c r="B159" s="20"/>
      <c r="C159" s="16">
        <v>37.979999999999997</v>
      </c>
      <c r="D159" s="21"/>
      <c r="E159" s="21"/>
      <c r="F159" s="22">
        <v>0</v>
      </c>
      <c r="G159" s="23">
        <f t="shared" si="25"/>
        <v>0</v>
      </c>
      <c r="H159" s="22">
        <v>0</v>
      </c>
      <c r="I159" s="23">
        <f t="shared" si="26"/>
        <v>0</v>
      </c>
      <c r="J159" s="22">
        <v>0</v>
      </c>
      <c r="K159" s="23">
        <f t="shared" si="27"/>
        <v>0</v>
      </c>
      <c r="L159" s="22">
        <v>0</v>
      </c>
      <c r="M159" s="23">
        <f t="shared" si="28"/>
        <v>0</v>
      </c>
      <c r="N159" s="22">
        <v>0</v>
      </c>
      <c r="O159" s="23">
        <f t="shared" si="29"/>
        <v>0</v>
      </c>
      <c r="P159" s="22">
        <v>0</v>
      </c>
      <c r="Q159" s="23">
        <f t="shared" si="35"/>
        <v>0</v>
      </c>
      <c r="R159" s="17">
        <f t="shared" si="30"/>
        <v>0</v>
      </c>
      <c r="S159" s="18">
        <f t="shared" si="36"/>
        <v>37.979999999999997</v>
      </c>
      <c r="T159" s="17">
        <v>2089.5300000000002</v>
      </c>
      <c r="U159" s="19">
        <f t="shared" si="31"/>
        <v>0</v>
      </c>
      <c r="V159" s="24"/>
      <c r="W159" s="24"/>
      <c r="X159" s="24"/>
      <c r="Y159" s="19">
        <f t="shared" si="32"/>
        <v>0</v>
      </c>
      <c r="Z159" s="19">
        <f t="shared" si="33"/>
        <v>0</v>
      </c>
      <c r="AA159" s="19">
        <f t="shared" si="34"/>
        <v>0</v>
      </c>
    </row>
    <row r="160" spans="1:27">
      <c r="A160" s="6"/>
      <c r="B160" s="20"/>
      <c r="C160" s="16">
        <v>37.89</v>
      </c>
      <c r="D160" s="21"/>
      <c r="E160" s="21"/>
      <c r="F160" s="22">
        <v>0</v>
      </c>
      <c r="G160" s="23">
        <f t="shared" si="25"/>
        <v>0</v>
      </c>
      <c r="H160" s="22">
        <v>0</v>
      </c>
      <c r="I160" s="23">
        <f t="shared" si="26"/>
        <v>0</v>
      </c>
      <c r="J160" s="22">
        <v>0</v>
      </c>
      <c r="K160" s="23">
        <f t="shared" si="27"/>
        <v>0</v>
      </c>
      <c r="L160" s="22">
        <v>0</v>
      </c>
      <c r="M160" s="23">
        <f t="shared" si="28"/>
        <v>0</v>
      </c>
      <c r="N160" s="22">
        <v>0</v>
      </c>
      <c r="O160" s="23">
        <f t="shared" si="29"/>
        <v>0</v>
      </c>
      <c r="P160" s="22">
        <v>0</v>
      </c>
      <c r="Q160" s="23">
        <f t="shared" si="35"/>
        <v>0</v>
      </c>
      <c r="R160" s="17">
        <f t="shared" si="30"/>
        <v>0</v>
      </c>
      <c r="S160" s="18">
        <f t="shared" si="36"/>
        <v>37.89</v>
      </c>
      <c r="T160" s="17">
        <v>2089.5300000000002</v>
      </c>
      <c r="U160" s="19">
        <f t="shared" si="31"/>
        <v>0</v>
      </c>
      <c r="V160" s="24"/>
      <c r="W160" s="24"/>
      <c r="X160" s="24"/>
      <c r="Y160" s="19">
        <f t="shared" si="32"/>
        <v>0</v>
      </c>
      <c r="Z160" s="19">
        <f t="shared" si="33"/>
        <v>0</v>
      </c>
      <c r="AA160" s="19">
        <f t="shared" si="34"/>
        <v>0</v>
      </c>
    </row>
    <row r="161" spans="1:27">
      <c r="A161" s="6"/>
      <c r="B161" s="20"/>
      <c r="C161" s="16">
        <v>37.729999999999997</v>
      </c>
      <c r="D161" s="21"/>
      <c r="E161" s="21"/>
      <c r="F161" s="22">
        <v>0</v>
      </c>
      <c r="G161" s="23">
        <f t="shared" si="25"/>
        <v>0</v>
      </c>
      <c r="H161" s="22">
        <v>0</v>
      </c>
      <c r="I161" s="23">
        <f t="shared" si="26"/>
        <v>0</v>
      </c>
      <c r="J161" s="22">
        <v>0</v>
      </c>
      <c r="K161" s="23">
        <f t="shared" si="27"/>
        <v>0</v>
      </c>
      <c r="L161" s="22">
        <v>0</v>
      </c>
      <c r="M161" s="23">
        <f t="shared" si="28"/>
        <v>0</v>
      </c>
      <c r="N161" s="22">
        <v>0</v>
      </c>
      <c r="O161" s="23">
        <f t="shared" si="29"/>
        <v>0</v>
      </c>
      <c r="P161" s="22">
        <v>0</v>
      </c>
      <c r="Q161" s="23">
        <f t="shared" si="35"/>
        <v>0</v>
      </c>
      <c r="R161" s="17">
        <f t="shared" si="30"/>
        <v>0</v>
      </c>
      <c r="S161" s="18">
        <f t="shared" si="36"/>
        <v>37.729999999999997</v>
      </c>
      <c r="T161" s="17">
        <v>2089.5300000000002</v>
      </c>
      <c r="U161" s="19">
        <f t="shared" si="31"/>
        <v>0</v>
      </c>
      <c r="V161" s="24"/>
      <c r="W161" s="24"/>
      <c r="X161" s="24"/>
      <c r="Y161" s="19">
        <f t="shared" si="32"/>
        <v>0</v>
      </c>
      <c r="Z161" s="19">
        <f t="shared" si="33"/>
        <v>0</v>
      </c>
      <c r="AA161" s="19">
        <f t="shared" si="34"/>
        <v>0</v>
      </c>
    </row>
    <row r="162" spans="1:27">
      <c r="A162" s="6"/>
      <c r="B162" s="20"/>
      <c r="C162" s="16">
        <v>36.51</v>
      </c>
      <c r="D162" s="21"/>
      <c r="E162" s="21"/>
      <c r="F162" s="22">
        <v>0</v>
      </c>
      <c r="G162" s="23">
        <f t="shared" si="25"/>
        <v>0</v>
      </c>
      <c r="H162" s="22">
        <v>0</v>
      </c>
      <c r="I162" s="23">
        <f t="shared" si="26"/>
        <v>0</v>
      </c>
      <c r="J162" s="22">
        <v>0</v>
      </c>
      <c r="K162" s="23">
        <f t="shared" si="27"/>
        <v>0</v>
      </c>
      <c r="L162" s="22">
        <v>0</v>
      </c>
      <c r="M162" s="23">
        <f t="shared" si="28"/>
        <v>0</v>
      </c>
      <c r="N162" s="22">
        <v>0</v>
      </c>
      <c r="O162" s="23">
        <f t="shared" si="29"/>
        <v>0</v>
      </c>
      <c r="P162" s="22">
        <v>0</v>
      </c>
      <c r="Q162" s="23">
        <f t="shared" si="35"/>
        <v>0</v>
      </c>
      <c r="R162" s="17">
        <f t="shared" si="30"/>
        <v>0</v>
      </c>
      <c r="S162" s="18">
        <f t="shared" si="36"/>
        <v>36.51</v>
      </c>
      <c r="T162" s="17">
        <v>2089.5300000000002</v>
      </c>
      <c r="U162" s="19">
        <f t="shared" si="31"/>
        <v>0</v>
      </c>
      <c r="V162" s="24"/>
      <c r="W162" s="24"/>
      <c r="X162" s="24"/>
      <c r="Y162" s="19">
        <f t="shared" si="32"/>
        <v>0</v>
      </c>
      <c r="Z162" s="19">
        <f t="shared" si="33"/>
        <v>0</v>
      </c>
      <c r="AA162" s="19">
        <f t="shared" si="34"/>
        <v>0</v>
      </c>
    </row>
    <row r="163" spans="1:27">
      <c r="A163" s="6"/>
      <c r="B163" s="20"/>
      <c r="C163" s="16">
        <v>36.14</v>
      </c>
      <c r="D163" s="21"/>
      <c r="E163" s="21"/>
      <c r="F163" s="22">
        <v>0</v>
      </c>
      <c r="G163" s="23">
        <f t="shared" si="25"/>
        <v>0</v>
      </c>
      <c r="H163" s="22">
        <v>0</v>
      </c>
      <c r="I163" s="23">
        <f t="shared" si="26"/>
        <v>0</v>
      </c>
      <c r="J163" s="22">
        <v>0</v>
      </c>
      <c r="K163" s="23">
        <f t="shared" si="27"/>
        <v>0</v>
      </c>
      <c r="L163" s="22">
        <v>0</v>
      </c>
      <c r="M163" s="23">
        <f t="shared" si="28"/>
        <v>0</v>
      </c>
      <c r="N163" s="22">
        <v>0</v>
      </c>
      <c r="O163" s="23">
        <f t="shared" si="29"/>
        <v>0</v>
      </c>
      <c r="P163" s="22">
        <v>0</v>
      </c>
      <c r="Q163" s="23">
        <f t="shared" si="35"/>
        <v>0</v>
      </c>
      <c r="R163" s="17">
        <f t="shared" si="30"/>
        <v>0</v>
      </c>
      <c r="S163" s="18">
        <f t="shared" si="36"/>
        <v>36.14</v>
      </c>
      <c r="T163" s="17">
        <v>2089.5300000000002</v>
      </c>
      <c r="U163" s="19">
        <f t="shared" si="31"/>
        <v>0</v>
      </c>
      <c r="V163" s="24"/>
      <c r="W163" s="24"/>
      <c r="X163" s="24"/>
      <c r="Y163" s="19">
        <f t="shared" si="32"/>
        <v>0</v>
      </c>
      <c r="Z163" s="19">
        <f t="shared" si="33"/>
        <v>0</v>
      </c>
      <c r="AA163" s="19">
        <f t="shared" si="34"/>
        <v>0</v>
      </c>
    </row>
    <row r="164" spans="1:27">
      <c r="A164" s="6"/>
      <c r="B164" s="20"/>
      <c r="C164" s="16"/>
      <c r="D164" s="21"/>
      <c r="E164" s="21"/>
      <c r="F164" s="22">
        <v>0</v>
      </c>
      <c r="G164" s="23">
        <f t="shared" si="25"/>
        <v>0</v>
      </c>
      <c r="H164" s="22">
        <v>0</v>
      </c>
      <c r="I164" s="23">
        <f t="shared" si="26"/>
        <v>0</v>
      </c>
      <c r="J164" s="22">
        <v>0</v>
      </c>
      <c r="K164" s="23">
        <f t="shared" si="27"/>
        <v>0</v>
      </c>
      <c r="L164" s="22">
        <v>0</v>
      </c>
      <c r="M164" s="23">
        <f t="shared" si="28"/>
        <v>0</v>
      </c>
      <c r="N164" s="22">
        <v>0</v>
      </c>
      <c r="O164" s="23">
        <f t="shared" si="29"/>
        <v>0</v>
      </c>
      <c r="P164" s="22">
        <v>0</v>
      </c>
      <c r="Q164" s="23">
        <f t="shared" si="35"/>
        <v>0</v>
      </c>
      <c r="R164" s="17">
        <f t="shared" si="30"/>
        <v>0</v>
      </c>
      <c r="S164" s="18">
        <f t="shared" si="36"/>
        <v>0</v>
      </c>
      <c r="T164" s="17">
        <v>2089.5300000000002</v>
      </c>
      <c r="U164" s="19">
        <f t="shared" si="31"/>
        <v>0</v>
      </c>
      <c r="V164" s="24"/>
      <c r="W164" s="24"/>
      <c r="X164" s="24"/>
      <c r="Y164" s="19">
        <f t="shared" si="32"/>
        <v>0</v>
      </c>
      <c r="Z164" s="19">
        <f t="shared" si="33"/>
        <v>0</v>
      </c>
      <c r="AA164" s="19">
        <f t="shared" si="34"/>
        <v>0</v>
      </c>
    </row>
    <row r="165" spans="1:27">
      <c r="A165" s="6"/>
      <c r="B165" s="26" t="s">
        <v>46</v>
      </c>
      <c r="C165" s="16">
        <v>37.619999999999997</v>
      </c>
      <c r="D165" s="21"/>
      <c r="E165" s="21"/>
      <c r="F165" s="22">
        <v>0</v>
      </c>
      <c r="G165" s="23">
        <f t="shared" si="25"/>
        <v>0</v>
      </c>
      <c r="H165" s="22">
        <v>0</v>
      </c>
      <c r="I165" s="23">
        <f t="shared" si="26"/>
        <v>0</v>
      </c>
      <c r="J165" s="22">
        <v>0</v>
      </c>
      <c r="K165" s="23">
        <f t="shared" si="27"/>
        <v>0</v>
      </c>
      <c r="L165" s="22">
        <v>0</v>
      </c>
      <c r="M165" s="23">
        <f t="shared" si="28"/>
        <v>0</v>
      </c>
      <c r="N165" s="22">
        <v>0</v>
      </c>
      <c r="O165" s="23">
        <f t="shared" si="29"/>
        <v>0</v>
      </c>
      <c r="P165" s="22">
        <v>0</v>
      </c>
      <c r="Q165" s="23">
        <f t="shared" si="35"/>
        <v>0</v>
      </c>
      <c r="R165" s="17">
        <f t="shared" si="30"/>
        <v>0</v>
      </c>
      <c r="S165" s="18">
        <f t="shared" si="36"/>
        <v>37.619999999999997</v>
      </c>
      <c r="T165" s="17">
        <v>2089.5300000000002</v>
      </c>
      <c r="U165" s="19">
        <f t="shared" si="31"/>
        <v>0</v>
      </c>
      <c r="V165" s="24"/>
      <c r="W165" s="24"/>
      <c r="X165" s="24"/>
      <c r="Y165" s="19">
        <f t="shared" si="32"/>
        <v>0</v>
      </c>
      <c r="Z165" s="19">
        <f t="shared" si="33"/>
        <v>0</v>
      </c>
      <c r="AA165" s="19">
        <f t="shared" si="34"/>
        <v>0</v>
      </c>
    </row>
    <row r="166" spans="1:27">
      <c r="A166" s="6"/>
      <c r="B166" s="27" t="s">
        <v>47</v>
      </c>
      <c r="C166" s="16">
        <v>36.17</v>
      </c>
      <c r="D166" s="21"/>
      <c r="E166" s="21"/>
      <c r="F166" s="22">
        <v>0</v>
      </c>
      <c r="G166" s="23">
        <f t="shared" si="25"/>
        <v>0</v>
      </c>
      <c r="H166" s="22">
        <v>0</v>
      </c>
      <c r="I166" s="23">
        <f t="shared" si="26"/>
        <v>0</v>
      </c>
      <c r="J166" s="22">
        <v>0</v>
      </c>
      <c r="K166" s="23">
        <f t="shared" si="27"/>
        <v>0</v>
      </c>
      <c r="L166" s="22">
        <v>0</v>
      </c>
      <c r="M166" s="23">
        <f t="shared" si="28"/>
        <v>0</v>
      </c>
      <c r="N166" s="22">
        <v>0</v>
      </c>
      <c r="O166" s="23">
        <f t="shared" si="29"/>
        <v>0</v>
      </c>
      <c r="P166" s="22">
        <v>0</v>
      </c>
      <c r="Q166" s="23">
        <f t="shared" si="35"/>
        <v>0</v>
      </c>
      <c r="R166" s="17">
        <f t="shared" si="30"/>
        <v>0</v>
      </c>
      <c r="S166" s="18">
        <f t="shared" si="36"/>
        <v>36.17</v>
      </c>
      <c r="T166" s="17">
        <v>2089.5300000000002</v>
      </c>
      <c r="U166" s="19">
        <f t="shared" si="31"/>
        <v>0</v>
      </c>
      <c r="V166" s="24"/>
      <c r="W166" s="24"/>
      <c r="X166" s="24"/>
      <c r="Y166" s="19">
        <f t="shared" si="32"/>
        <v>0</v>
      </c>
      <c r="Z166" s="19">
        <f t="shared" si="33"/>
        <v>0</v>
      </c>
      <c r="AA166" s="19">
        <f t="shared" si="34"/>
        <v>0</v>
      </c>
    </row>
    <row r="167" spans="1:27">
      <c r="A167" s="6"/>
      <c r="B167" s="26" t="s">
        <v>48</v>
      </c>
      <c r="C167" s="16">
        <v>38.270000000000003</v>
      </c>
      <c r="D167" s="23"/>
      <c r="E167" s="23"/>
      <c r="F167" s="22">
        <v>0</v>
      </c>
      <c r="G167" s="23">
        <f t="shared" si="25"/>
        <v>0</v>
      </c>
      <c r="H167" s="22">
        <v>0</v>
      </c>
      <c r="I167" s="23">
        <f t="shared" si="26"/>
        <v>0</v>
      </c>
      <c r="J167" s="22">
        <v>0</v>
      </c>
      <c r="K167" s="23">
        <f t="shared" si="27"/>
        <v>0</v>
      </c>
      <c r="L167" s="22">
        <v>0</v>
      </c>
      <c r="M167" s="23">
        <f t="shared" si="28"/>
        <v>0</v>
      </c>
      <c r="N167" s="22">
        <v>0</v>
      </c>
      <c r="O167" s="23">
        <f t="shared" si="29"/>
        <v>0</v>
      </c>
      <c r="P167" s="22">
        <v>0</v>
      </c>
      <c r="Q167" s="23">
        <f t="shared" si="35"/>
        <v>0</v>
      </c>
      <c r="R167" s="17">
        <f t="shared" si="30"/>
        <v>0</v>
      </c>
      <c r="S167" s="18">
        <f t="shared" si="36"/>
        <v>38.270000000000003</v>
      </c>
      <c r="T167" s="17">
        <v>2089.5300000000002</v>
      </c>
      <c r="U167" s="19">
        <f t="shared" si="31"/>
        <v>0</v>
      </c>
      <c r="V167" s="24"/>
      <c r="W167" s="24"/>
      <c r="X167" s="24"/>
      <c r="Y167" s="19">
        <f t="shared" si="32"/>
        <v>0</v>
      </c>
      <c r="Z167" s="19">
        <f t="shared" si="33"/>
        <v>0</v>
      </c>
      <c r="AA167" s="19">
        <f t="shared" si="34"/>
        <v>0</v>
      </c>
    </row>
    <row r="168" spans="1:27">
      <c r="A168" s="6">
        <v>3</v>
      </c>
      <c r="B168" s="28" t="s">
        <v>49</v>
      </c>
      <c r="C168" s="16">
        <v>27.5</v>
      </c>
      <c r="D168" s="17">
        <v>12.05</v>
      </c>
      <c r="E168" s="23"/>
      <c r="F168" s="22">
        <v>0</v>
      </c>
      <c r="G168" s="23">
        <f t="shared" si="25"/>
        <v>0</v>
      </c>
      <c r="H168" s="22">
        <v>0</v>
      </c>
      <c r="I168" s="23">
        <f t="shared" si="26"/>
        <v>0</v>
      </c>
      <c r="J168" s="22">
        <v>0</v>
      </c>
      <c r="K168" s="23">
        <f t="shared" si="27"/>
        <v>0</v>
      </c>
      <c r="L168" s="22">
        <v>0</v>
      </c>
      <c r="M168" s="23">
        <f t="shared" si="28"/>
        <v>0</v>
      </c>
      <c r="N168" s="22">
        <v>0</v>
      </c>
      <c r="O168" s="23">
        <f t="shared" si="29"/>
        <v>0</v>
      </c>
      <c r="P168" s="22">
        <v>0</v>
      </c>
      <c r="Q168" s="23">
        <f t="shared" si="35"/>
        <v>0</v>
      </c>
      <c r="R168" s="17">
        <f t="shared" si="30"/>
        <v>12.05</v>
      </c>
      <c r="S168" s="18">
        <f t="shared" si="36"/>
        <v>15.45</v>
      </c>
      <c r="T168" s="17">
        <v>2278.66</v>
      </c>
      <c r="U168" s="19">
        <f t="shared" si="31"/>
        <v>27457.852999999999</v>
      </c>
      <c r="V168" s="24"/>
      <c r="W168" s="24"/>
      <c r="X168" s="24"/>
      <c r="Y168" s="19">
        <f t="shared" si="32"/>
        <v>0</v>
      </c>
      <c r="Z168" s="19">
        <f t="shared" si="33"/>
        <v>0</v>
      </c>
      <c r="AA168" s="19">
        <f t="shared" si="34"/>
        <v>0</v>
      </c>
    </row>
    <row r="169" spans="1:27">
      <c r="A169" s="6"/>
      <c r="B169" s="20"/>
      <c r="C169" s="16">
        <v>25.5</v>
      </c>
      <c r="D169" s="17">
        <v>12.05</v>
      </c>
      <c r="E169" s="23"/>
      <c r="F169" s="22">
        <v>0</v>
      </c>
      <c r="G169" s="23">
        <f t="shared" si="25"/>
        <v>0</v>
      </c>
      <c r="H169" s="22">
        <v>0</v>
      </c>
      <c r="I169" s="23">
        <f t="shared" si="26"/>
        <v>0</v>
      </c>
      <c r="J169" s="22">
        <v>0</v>
      </c>
      <c r="K169" s="23">
        <f t="shared" si="27"/>
        <v>0</v>
      </c>
      <c r="L169" s="22">
        <v>0</v>
      </c>
      <c r="M169" s="23">
        <f t="shared" si="28"/>
        <v>0</v>
      </c>
      <c r="N169" s="22">
        <v>0</v>
      </c>
      <c r="O169" s="23">
        <f t="shared" si="29"/>
        <v>0</v>
      </c>
      <c r="P169" s="22">
        <v>0</v>
      </c>
      <c r="Q169" s="23">
        <f t="shared" si="35"/>
        <v>0</v>
      </c>
      <c r="R169" s="17">
        <f t="shared" si="30"/>
        <v>12.05</v>
      </c>
      <c r="S169" s="18">
        <f t="shared" si="36"/>
        <v>13.45</v>
      </c>
      <c r="T169" s="17">
        <v>2278.66</v>
      </c>
      <c r="U169" s="19">
        <f t="shared" si="31"/>
        <v>27457.852999999999</v>
      </c>
      <c r="V169" s="24"/>
      <c r="W169" s="24"/>
      <c r="X169" s="24"/>
      <c r="Y169" s="19">
        <f t="shared" si="32"/>
        <v>0</v>
      </c>
      <c r="Z169" s="19">
        <f t="shared" si="33"/>
        <v>0</v>
      </c>
      <c r="AA169" s="19">
        <f t="shared" si="34"/>
        <v>0</v>
      </c>
    </row>
    <row r="170" spans="1:27">
      <c r="A170" s="6"/>
      <c r="B170" s="20"/>
      <c r="C170" s="16">
        <v>24.39</v>
      </c>
      <c r="D170" s="17">
        <v>12.05</v>
      </c>
      <c r="E170" s="23"/>
      <c r="F170" s="22">
        <v>0</v>
      </c>
      <c r="G170" s="23">
        <f t="shared" si="25"/>
        <v>0</v>
      </c>
      <c r="H170" s="22">
        <v>0</v>
      </c>
      <c r="I170" s="23">
        <f t="shared" si="26"/>
        <v>0</v>
      </c>
      <c r="J170" s="22">
        <v>0</v>
      </c>
      <c r="K170" s="23">
        <f t="shared" si="27"/>
        <v>0</v>
      </c>
      <c r="L170" s="22">
        <v>0</v>
      </c>
      <c r="M170" s="23">
        <f t="shared" si="28"/>
        <v>0</v>
      </c>
      <c r="N170" s="22">
        <v>0</v>
      </c>
      <c r="O170" s="23">
        <f t="shared" si="29"/>
        <v>0</v>
      </c>
      <c r="P170" s="22">
        <v>0</v>
      </c>
      <c r="Q170" s="23">
        <f t="shared" si="35"/>
        <v>0</v>
      </c>
      <c r="R170" s="17">
        <f t="shared" si="30"/>
        <v>12.05</v>
      </c>
      <c r="S170" s="18">
        <f t="shared" si="36"/>
        <v>12.34</v>
      </c>
      <c r="T170" s="17">
        <v>2278.66</v>
      </c>
      <c r="U170" s="19">
        <f t="shared" si="31"/>
        <v>27457.852999999999</v>
      </c>
      <c r="V170" s="24"/>
      <c r="W170" s="24"/>
      <c r="X170" s="24"/>
      <c r="Y170" s="19">
        <f t="shared" si="32"/>
        <v>0</v>
      </c>
      <c r="Z170" s="19">
        <f t="shared" si="33"/>
        <v>0</v>
      </c>
      <c r="AA170" s="19">
        <f t="shared" si="34"/>
        <v>0</v>
      </c>
    </row>
    <row r="171" spans="1:27">
      <c r="A171" s="6"/>
      <c r="B171" s="20"/>
      <c r="C171" s="16">
        <v>22.17</v>
      </c>
      <c r="D171" s="17">
        <v>12.05</v>
      </c>
      <c r="E171" s="23"/>
      <c r="F171" s="22">
        <v>0</v>
      </c>
      <c r="G171" s="23">
        <f t="shared" si="25"/>
        <v>0</v>
      </c>
      <c r="H171" s="22">
        <v>0</v>
      </c>
      <c r="I171" s="23">
        <f t="shared" si="26"/>
        <v>0</v>
      </c>
      <c r="J171" s="22">
        <v>0</v>
      </c>
      <c r="K171" s="23">
        <f t="shared" si="27"/>
        <v>0</v>
      </c>
      <c r="L171" s="22">
        <v>0</v>
      </c>
      <c r="M171" s="23">
        <f t="shared" si="28"/>
        <v>0</v>
      </c>
      <c r="N171" s="22">
        <v>0</v>
      </c>
      <c r="O171" s="23">
        <f t="shared" si="29"/>
        <v>0</v>
      </c>
      <c r="P171" s="22">
        <v>0</v>
      </c>
      <c r="Q171" s="23">
        <f t="shared" si="35"/>
        <v>0</v>
      </c>
      <c r="R171" s="17">
        <f t="shared" si="30"/>
        <v>12.05</v>
      </c>
      <c r="S171" s="18">
        <f t="shared" si="36"/>
        <v>10.120000000000001</v>
      </c>
      <c r="T171" s="17">
        <v>2278.66</v>
      </c>
      <c r="U171" s="19">
        <f t="shared" si="31"/>
        <v>27457.852999999999</v>
      </c>
      <c r="V171" s="24"/>
      <c r="W171" s="24"/>
      <c r="X171" s="24"/>
      <c r="Y171" s="19">
        <f t="shared" si="32"/>
        <v>0</v>
      </c>
      <c r="Z171" s="19">
        <f t="shared" si="33"/>
        <v>0</v>
      </c>
      <c r="AA171" s="19">
        <f t="shared" si="34"/>
        <v>0</v>
      </c>
    </row>
    <row r="172" spans="1:27">
      <c r="A172" s="6"/>
      <c r="B172" s="20"/>
      <c r="C172" s="16">
        <v>12.5</v>
      </c>
      <c r="D172" s="17">
        <v>12.05</v>
      </c>
      <c r="E172" s="23"/>
      <c r="F172" s="22">
        <v>0</v>
      </c>
      <c r="G172" s="23">
        <f t="shared" si="25"/>
        <v>0</v>
      </c>
      <c r="H172" s="22">
        <v>0</v>
      </c>
      <c r="I172" s="23">
        <f t="shared" si="26"/>
        <v>0</v>
      </c>
      <c r="J172" s="22">
        <v>0</v>
      </c>
      <c r="K172" s="23">
        <f t="shared" si="27"/>
        <v>0</v>
      </c>
      <c r="L172" s="22">
        <v>0</v>
      </c>
      <c r="M172" s="23">
        <f t="shared" si="28"/>
        <v>0</v>
      </c>
      <c r="N172" s="22">
        <v>0</v>
      </c>
      <c r="O172" s="23">
        <f t="shared" si="29"/>
        <v>0</v>
      </c>
      <c r="P172" s="22">
        <v>0</v>
      </c>
      <c r="Q172" s="23">
        <f t="shared" si="35"/>
        <v>0</v>
      </c>
      <c r="R172" s="17">
        <f t="shared" si="30"/>
        <v>12.05</v>
      </c>
      <c r="S172" s="18">
        <f t="shared" si="36"/>
        <v>0.44999999999999929</v>
      </c>
      <c r="T172" s="17">
        <v>2278.66</v>
      </c>
      <c r="U172" s="19">
        <f t="shared" si="31"/>
        <v>27457.852999999999</v>
      </c>
      <c r="V172" s="24"/>
      <c r="W172" s="24"/>
      <c r="X172" s="24"/>
      <c r="Y172" s="19">
        <f t="shared" si="32"/>
        <v>0</v>
      </c>
      <c r="Z172" s="19">
        <f t="shared" si="33"/>
        <v>0</v>
      </c>
      <c r="AA172" s="19">
        <f t="shared" si="34"/>
        <v>0</v>
      </c>
    </row>
    <row r="173" spans="1:27">
      <c r="A173" s="6">
        <v>4</v>
      </c>
      <c r="B173" s="28" t="s">
        <v>50</v>
      </c>
      <c r="C173" s="16">
        <v>20.89</v>
      </c>
      <c r="D173" s="17">
        <v>10.77</v>
      </c>
      <c r="E173" s="23"/>
      <c r="F173" s="22">
        <v>0</v>
      </c>
      <c r="G173" s="23">
        <f t="shared" si="25"/>
        <v>0</v>
      </c>
      <c r="H173" s="22">
        <v>0</v>
      </c>
      <c r="I173" s="23">
        <f t="shared" si="26"/>
        <v>0</v>
      </c>
      <c r="J173" s="22">
        <v>0</v>
      </c>
      <c r="K173" s="23">
        <f t="shared" si="27"/>
        <v>0</v>
      </c>
      <c r="L173" s="22">
        <v>0</v>
      </c>
      <c r="M173" s="23">
        <f t="shared" si="28"/>
        <v>0</v>
      </c>
      <c r="N173" s="22">
        <v>0</v>
      </c>
      <c r="O173" s="23">
        <f t="shared" si="29"/>
        <v>0</v>
      </c>
      <c r="P173" s="22">
        <v>0</v>
      </c>
      <c r="Q173" s="23">
        <f t="shared" si="35"/>
        <v>0</v>
      </c>
      <c r="R173" s="17">
        <f t="shared" si="30"/>
        <v>10.77</v>
      </c>
      <c r="S173" s="18">
        <f t="shared" si="36"/>
        <v>10.120000000000001</v>
      </c>
      <c r="T173" s="17">
        <v>2278.66</v>
      </c>
      <c r="U173" s="19">
        <f t="shared" si="31"/>
        <v>24541.168199999996</v>
      </c>
      <c r="V173" s="24"/>
      <c r="W173" s="24"/>
      <c r="X173" s="24"/>
      <c r="Y173" s="19">
        <f t="shared" si="32"/>
        <v>0</v>
      </c>
      <c r="Z173" s="19">
        <f t="shared" si="33"/>
        <v>0</v>
      </c>
      <c r="AA173" s="19">
        <f t="shared" si="34"/>
        <v>0</v>
      </c>
    </row>
    <row r="174" spans="1:27" s="73" customFormat="1">
      <c r="A174" s="29"/>
      <c r="B174" s="30"/>
      <c r="C174" s="25">
        <v>20.049999999999997</v>
      </c>
      <c r="D174" s="17">
        <v>10.77</v>
      </c>
      <c r="E174" s="31"/>
      <c r="F174" s="22">
        <v>0</v>
      </c>
      <c r="G174" s="23">
        <f t="shared" si="25"/>
        <v>0</v>
      </c>
      <c r="H174" s="22">
        <v>0</v>
      </c>
      <c r="I174" s="23">
        <f t="shared" si="26"/>
        <v>0</v>
      </c>
      <c r="J174" s="22">
        <v>0</v>
      </c>
      <c r="K174" s="23">
        <f t="shared" si="27"/>
        <v>0</v>
      </c>
      <c r="L174" s="22">
        <v>0</v>
      </c>
      <c r="M174" s="23">
        <f t="shared" si="28"/>
        <v>0</v>
      </c>
      <c r="N174" s="22">
        <v>0</v>
      </c>
      <c r="O174" s="23">
        <f t="shared" si="29"/>
        <v>0</v>
      </c>
      <c r="P174" s="22">
        <v>0</v>
      </c>
      <c r="Q174" s="23">
        <f t="shared" si="35"/>
        <v>0</v>
      </c>
      <c r="R174" s="17">
        <f t="shared" si="30"/>
        <v>10.77</v>
      </c>
      <c r="S174" s="18">
        <f t="shared" si="36"/>
        <v>9.2799999999999976</v>
      </c>
      <c r="T174" s="17">
        <v>2278.66</v>
      </c>
      <c r="U174" s="19">
        <f t="shared" si="31"/>
        <v>24541.168199999996</v>
      </c>
      <c r="V174" s="24"/>
      <c r="W174" s="24"/>
      <c r="X174" s="24"/>
      <c r="Y174" s="19">
        <f t="shared" si="32"/>
        <v>0</v>
      </c>
      <c r="Z174" s="19">
        <f t="shared" si="33"/>
        <v>0</v>
      </c>
      <c r="AA174" s="19">
        <f t="shared" si="34"/>
        <v>0</v>
      </c>
    </row>
    <row r="175" spans="1:27" s="73" customFormat="1">
      <c r="A175" s="29"/>
      <c r="B175" s="30"/>
      <c r="C175" s="25">
        <v>19.850000000000001</v>
      </c>
      <c r="D175" s="17">
        <v>10.77</v>
      </c>
      <c r="E175" s="31"/>
      <c r="F175" s="22">
        <v>0</v>
      </c>
      <c r="G175" s="23">
        <f t="shared" si="25"/>
        <v>0</v>
      </c>
      <c r="H175" s="22">
        <v>0</v>
      </c>
      <c r="I175" s="23">
        <f t="shared" si="26"/>
        <v>0</v>
      </c>
      <c r="J175" s="22">
        <v>0</v>
      </c>
      <c r="K175" s="23">
        <f t="shared" si="27"/>
        <v>0</v>
      </c>
      <c r="L175" s="22">
        <v>0</v>
      </c>
      <c r="M175" s="23">
        <f t="shared" si="28"/>
        <v>0</v>
      </c>
      <c r="N175" s="22">
        <v>0</v>
      </c>
      <c r="O175" s="23">
        <f t="shared" si="29"/>
        <v>0</v>
      </c>
      <c r="P175" s="22">
        <v>0</v>
      </c>
      <c r="Q175" s="23">
        <f t="shared" si="35"/>
        <v>0</v>
      </c>
      <c r="R175" s="17">
        <f t="shared" si="30"/>
        <v>10.77</v>
      </c>
      <c r="S175" s="18">
        <f t="shared" si="36"/>
        <v>9.0800000000000018</v>
      </c>
      <c r="T175" s="17">
        <v>2278.66</v>
      </c>
      <c r="U175" s="19">
        <f t="shared" si="31"/>
        <v>24541.168199999996</v>
      </c>
      <c r="V175" s="24"/>
      <c r="W175" s="24"/>
      <c r="X175" s="24"/>
      <c r="Y175" s="19">
        <f t="shared" si="32"/>
        <v>0</v>
      </c>
      <c r="Z175" s="19">
        <f t="shared" si="33"/>
        <v>0</v>
      </c>
      <c r="AA175" s="19">
        <f t="shared" si="34"/>
        <v>0</v>
      </c>
    </row>
    <row r="176" spans="1:27" s="73" customFormat="1">
      <c r="A176" s="29"/>
      <c r="B176" s="30"/>
      <c r="C176" s="25">
        <v>10.77</v>
      </c>
      <c r="D176" s="17">
        <v>10.77</v>
      </c>
      <c r="E176" s="31"/>
      <c r="F176" s="22">
        <v>0</v>
      </c>
      <c r="G176" s="23">
        <f t="shared" si="25"/>
        <v>0</v>
      </c>
      <c r="H176" s="22">
        <v>0</v>
      </c>
      <c r="I176" s="23">
        <f t="shared" si="26"/>
        <v>0</v>
      </c>
      <c r="J176" s="22">
        <v>0</v>
      </c>
      <c r="K176" s="23">
        <f t="shared" si="27"/>
        <v>0</v>
      </c>
      <c r="L176" s="22">
        <v>0</v>
      </c>
      <c r="M176" s="23">
        <f t="shared" si="28"/>
        <v>0</v>
      </c>
      <c r="N176" s="22">
        <v>0</v>
      </c>
      <c r="O176" s="23">
        <f t="shared" si="29"/>
        <v>0</v>
      </c>
      <c r="P176" s="22">
        <v>0</v>
      </c>
      <c r="Q176" s="23">
        <f t="shared" si="35"/>
        <v>0</v>
      </c>
      <c r="R176" s="17">
        <f t="shared" si="30"/>
        <v>10.77</v>
      </c>
      <c r="S176" s="18">
        <f t="shared" si="36"/>
        <v>0</v>
      </c>
      <c r="T176" s="17">
        <v>2278.66</v>
      </c>
      <c r="U176" s="19">
        <f t="shared" si="31"/>
        <v>24541.168199999996</v>
      </c>
      <c r="V176" s="24"/>
      <c r="W176" s="24"/>
      <c r="X176" s="24"/>
      <c r="Y176" s="19">
        <f t="shared" si="32"/>
        <v>0</v>
      </c>
      <c r="Z176" s="19">
        <f t="shared" si="33"/>
        <v>0</v>
      </c>
      <c r="AA176" s="19">
        <f t="shared" si="34"/>
        <v>0</v>
      </c>
    </row>
    <row r="177" spans="1:27">
      <c r="A177" s="6">
        <v>5</v>
      </c>
      <c r="B177" s="32" t="s">
        <v>51</v>
      </c>
      <c r="C177" s="16">
        <v>21.95</v>
      </c>
      <c r="D177" s="17">
        <v>10.45</v>
      </c>
      <c r="E177" s="23"/>
      <c r="F177" s="22">
        <v>0</v>
      </c>
      <c r="G177" s="23">
        <f t="shared" si="25"/>
        <v>0</v>
      </c>
      <c r="H177" s="22">
        <v>0</v>
      </c>
      <c r="I177" s="23">
        <f t="shared" si="26"/>
        <v>0</v>
      </c>
      <c r="J177" s="22">
        <v>0</v>
      </c>
      <c r="K177" s="23">
        <f t="shared" si="27"/>
        <v>0</v>
      </c>
      <c r="L177" s="22">
        <v>0</v>
      </c>
      <c r="M177" s="23">
        <f t="shared" si="28"/>
        <v>0</v>
      </c>
      <c r="N177" s="22">
        <v>0</v>
      </c>
      <c r="O177" s="23">
        <f t="shared" si="29"/>
        <v>0</v>
      </c>
      <c r="P177" s="22">
        <v>0</v>
      </c>
      <c r="Q177" s="23">
        <f t="shared" si="35"/>
        <v>0</v>
      </c>
      <c r="R177" s="17">
        <f t="shared" si="30"/>
        <v>10.45</v>
      </c>
      <c r="S177" s="18">
        <f t="shared" si="36"/>
        <v>11.5</v>
      </c>
      <c r="T177" s="17">
        <v>2278.66</v>
      </c>
      <c r="U177" s="19">
        <f t="shared" si="31"/>
        <v>23811.996999999996</v>
      </c>
      <c r="V177" s="24"/>
      <c r="W177" s="24"/>
      <c r="X177" s="24"/>
      <c r="Y177" s="19">
        <f t="shared" si="32"/>
        <v>0</v>
      </c>
      <c r="Z177" s="19">
        <f t="shared" si="33"/>
        <v>0</v>
      </c>
      <c r="AA177" s="19">
        <f t="shared" si="34"/>
        <v>0</v>
      </c>
    </row>
    <row r="178" spans="1:27" s="73" customFormat="1">
      <c r="A178" s="29"/>
      <c r="B178" s="30"/>
      <c r="C178" s="25">
        <v>21.29</v>
      </c>
      <c r="D178" s="17">
        <v>10.45</v>
      </c>
      <c r="E178" s="31"/>
      <c r="F178" s="22">
        <v>0</v>
      </c>
      <c r="G178" s="23">
        <f t="shared" si="25"/>
        <v>0</v>
      </c>
      <c r="H178" s="22">
        <v>0</v>
      </c>
      <c r="I178" s="23">
        <f t="shared" si="26"/>
        <v>0</v>
      </c>
      <c r="J178" s="22">
        <v>0</v>
      </c>
      <c r="K178" s="23">
        <f t="shared" si="27"/>
        <v>0</v>
      </c>
      <c r="L178" s="22">
        <v>0</v>
      </c>
      <c r="M178" s="23">
        <f t="shared" si="28"/>
        <v>0</v>
      </c>
      <c r="N178" s="22">
        <v>0</v>
      </c>
      <c r="O178" s="23">
        <f t="shared" si="29"/>
        <v>0</v>
      </c>
      <c r="P178" s="22">
        <v>0</v>
      </c>
      <c r="Q178" s="23">
        <f t="shared" si="35"/>
        <v>0</v>
      </c>
      <c r="R178" s="17">
        <f t="shared" si="30"/>
        <v>10.45</v>
      </c>
      <c r="S178" s="18">
        <f t="shared" si="36"/>
        <v>10.84</v>
      </c>
      <c r="T178" s="17">
        <v>2278.66</v>
      </c>
      <c r="U178" s="19">
        <f t="shared" si="31"/>
        <v>23811.996999999996</v>
      </c>
      <c r="V178" s="24"/>
      <c r="W178" s="24"/>
      <c r="X178" s="24"/>
      <c r="Y178" s="19">
        <f t="shared" si="32"/>
        <v>0</v>
      </c>
      <c r="Z178" s="19">
        <f t="shared" si="33"/>
        <v>0</v>
      </c>
      <c r="AA178" s="19">
        <f t="shared" si="34"/>
        <v>0</v>
      </c>
    </row>
    <row r="179" spans="1:27" s="73" customFormat="1">
      <c r="A179" s="29"/>
      <c r="B179" s="30"/>
      <c r="C179" s="25">
        <v>19.93</v>
      </c>
      <c r="D179" s="17">
        <v>10.45</v>
      </c>
      <c r="E179" s="31"/>
      <c r="F179" s="22">
        <v>0</v>
      </c>
      <c r="G179" s="23">
        <f t="shared" si="25"/>
        <v>0</v>
      </c>
      <c r="H179" s="22">
        <v>0</v>
      </c>
      <c r="I179" s="23">
        <f t="shared" si="26"/>
        <v>0</v>
      </c>
      <c r="J179" s="22">
        <v>0</v>
      </c>
      <c r="K179" s="23">
        <f t="shared" si="27"/>
        <v>0</v>
      </c>
      <c r="L179" s="22">
        <v>0</v>
      </c>
      <c r="M179" s="23">
        <f t="shared" si="28"/>
        <v>0</v>
      </c>
      <c r="N179" s="22">
        <v>0</v>
      </c>
      <c r="O179" s="23">
        <f t="shared" si="29"/>
        <v>0</v>
      </c>
      <c r="P179" s="22">
        <v>0</v>
      </c>
      <c r="Q179" s="23">
        <f t="shared" si="35"/>
        <v>0</v>
      </c>
      <c r="R179" s="17">
        <f t="shared" si="30"/>
        <v>10.45</v>
      </c>
      <c r="S179" s="18">
        <f t="shared" si="36"/>
        <v>9.48</v>
      </c>
      <c r="T179" s="17">
        <v>2278.66</v>
      </c>
      <c r="U179" s="19">
        <f t="shared" si="31"/>
        <v>23811.996999999996</v>
      </c>
      <c r="V179" s="24"/>
      <c r="W179" s="24"/>
      <c r="X179" s="24"/>
      <c r="Y179" s="19">
        <f t="shared" si="32"/>
        <v>0</v>
      </c>
      <c r="Z179" s="19">
        <f t="shared" si="33"/>
        <v>0</v>
      </c>
      <c r="AA179" s="19">
        <f t="shared" si="34"/>
        <v>0</v>
      </c>
    </row>
    <row r="180" spans="1:27" s="73" customFormat="1">
      <c r="A180" s="29"/>
      <c r="B180" s="30"/>
      <c r="C180" s="25">
        <v>18.939999999999998</v>
      </c>
      <c r="D180" s="17">
        <v>10.45</v>
      </c>
      <c r="E180" s="31"/>
      <c r="F180" s="22">
        <v>0</v>
      </c>
      <c r="G180" s="23">
        <f t="shared" si="25"/>
        <v>0</v>
      </c>
      <c r="H180" s="22">
        <v>0</v>
      </c>
      <c r="I180" s="23">
        <f t="shared" si="26"/>
        <v>0</v>
      </c>
      <c r="J180" s="22">
        <v>0</v>
      </c>
      <c r="K180" s="23">
        <f t="shared" si="27"/>
        <v>0</v>
      </c>
      <c r="L180" s="22">
        <v>0</v>
      </c>
      <c r="M180" s="23">
        <f t="shared" si="28"/>
        <v>0</v>
      </c>
      <c r="N180" s="22">
        <v>0</v>
      </c>
      <c r="O180" s="23">
        <f t="shared" si="29"/>
        <v>0</v>
      </c>
      <c r="P180" s="22">
        <v>0</v>
      </c>
      <c r="Q180" s="23">
        <f t="shared" si="35"/>
        <v>0</v>
      </c>
      <c r="R180" s="17">
        <f t="shared" si="30"/>
        <v>10.45</v>
      </c>
      <c r="S180" s="18">
        <f t="shared" si="36"/>
        <v>8.4899999999999984</v>
      </c>
      <c r="T180" s="17">
        <v>2278.66</v>
      </c>
      <c r="U180" s="19">
        <f t="shared" si="31"/>
        <v>23811.996999999996</v>
      </c>
      <c r="V180" s="24"/>
      <c r="W180" s="24"/>
      <c r="X180" s="24"/>
      <c r="Y180" s="19">
        <f t="shared" si="32"/>
        <v>0</v>
      </c>
      <c r="Z180" s="19">
        <f t="shared" si="33"/>
        <v>0</v>
      </c>
      <c r="AA180" s="19">
        <f t="shared" si="34"/>
        <v>0</v>
      </c>
    </row>
    <row r="181" spans="1:27" s="73" customFormat="1">
      <c r="A181" s="29"/>
      <c r="B181" s="30"/>
      <c r="C181" s="25">
        <v>10.45</v>
      </c>
      <c r="D181" s="17">
        <v>10.45</v>
      </c>
      <c r="E181" s="31"/>
      <c r="F181" s="22">
        <v>0</v>
      </c>
      <c r="G181" s="23">
        <f t="shared" si="25"/>
        <v>0</v>
      </c>
      <c r="H181" s="22">
        <v>0</v>
      </c>
      <c r="I181" s="23">
        <f t="shared" si="26"/>
        <v>0</v>
      </c>
      <c r="J181" s="22">
        <v>0</v>
      </c>
      <c r="K181" s="23">
        <f t="shared" si="27"/>
        <v>0</v>
      </c>
      <c r="L181" s="22">
        <v>0</v>
      </c>
      <c r="M181" s="23">
        <f t="shared" si="28"/>
        <v>0</v>
      </c>
      <c r="N181" s="22">
        <v>0</v>
      </c>
      <c r="O181" s="23">
        <f t="shared" si="29"/>
        <v>0</v>
      </c>
      <c r="P181" s="22">
        <v>0</v>
      </c>
      <c r="Q181" s="23">
        <f t="shared" si="35"/>
        <v>0</v>
      </c>
      <c r="R181" s="17">
        <f t="shared" si="30"/>
        <v>10.45</v>
      </c>
      <c r="S181" s="18">
        <f t="shared" si="36"/>
        <v>0</v>
      </c>
      <c r="T181" s="17">
        <v>2278.66</v>
      </c>
      <c r="U181" s="19">
        <f t="shared" si="31"/>
        <v>23811.996999999996</v>
      </c>
      <c r="V181" s="24"/>
      <c r="W181" s="24"/>
      <c r="X181" s="24"/>
      <c r="Y181" s="19">
        <f t="shared" si="32"/>
        <v>0</v>
      </c>
      <c r="Z181" s="19">
        <f t="shared" si="33"/>
        <v>0</v>
      </c>
      <c r="AA181" s="19">
        <f t="shared" si="34"/>
        <v>0</v>
      </c>
    </row>
    <row r="182" spans="1:27">
      <c r="A182" s="6">
        <v>6</v>
      </c>
      <c r="B182" s="28" t="s">
        <v>52</v>
      </c>
      <c r="C182" s="16">
        <v>17.100000000000001</v>
      </c>
      <c r="D182" s="17">
        <v>9.91</v>
      </c>
      <c r="E182" s="23"/>
      <c r="F182" s="22">
        <v>0</v>
      </c>
      <c r="G182" s="23">
        <f t="shared" si="25"/>
        <v>0</v>
      </c>
      <c r="H182" s="22">
        <v>0</v>
      </c>
      <c r="I182" s="23">
        <f t="shared" si="26"/>
        <v>0</v>
      </c>
      <c r="J182" s="22">
        <v>0</v>
      </c>
      <c r="K182" s="23">
        <f t="shared" si="27"/>
        <v>0</v>
      </c>
      <c r="L182" s="22">
        <v>0</v>
      </c>
      <c r="M182" s="23">
        <f t="shared" si="28"/>
        <v>0</v>
      </c>
      <c r="N182" s="22">
        <v>0</v>
      </c>
      <c r="O182" s="23">
        <f t="shared" si="29"/>
        <v>0</v>
      </c>
      <c r="P182" s="22">
        <v>0</v>
      </c>
      <c r="Q182" s="23">
        <f t="shared" si="35"/>
        <v>0</v>
      </c>
      <c r="R182" s="17">
        <f t="shared" si="30"/>
        <v>9.91</v>
      </c>
      <c r="S182" s="18">
        <f t="shared" si="36"/>
        <v>7.1900000000000013</v>
      </c>
      <c r="T182" s="17">
        <v>2278.66</v>
      </c>
      <c r="U182" s="19">
        <f t="shared" si="31"/>
        <v>22581.5206</v>
      </c>
      <c r="V182" s="24"/>
      <c r="W182" s="24"/>
      <c r="X182" s="24"/>
      <c r="Y182" s="19">
        <f t="shared" si="32"/>
        <v>0</v>
      </c>
      <c r="Z182" s="19">
        <f t="shared" si="33"/>
        <v>0</v>
      </c>
      <c r="AA182" s="19">
        <f t="shared" si="34"/>
        <v>0</v>
      </c>
    </row>
    <row r="183" spans="1:27" s="73" customFormat="1">
      <c r="A183" s="29"/>
      <c r="B183" s="30"/>
      <c r="C183" s="25">
        <v>10.901</v>
      </c>
      <c r="D183" s="17">
        <v>9.91</v>
      </c>
      <c r="E183" s="31"/>
      <c r="F183" s="22">
        <v>0</v>
      </c>
      <c r="G183" s="23">
        <f t="shared" si="25"/>
        <v>0</v>
      </c>
      <c r="H183" s="22">
        <v>0</v>
      </c>
      <c r="I183" s="23">
        <f t="shared" si="26"/>
        <v>0</v>
      </c>
      <c r="J183" s="22">
        <v>0</v>
      </c>
      <c r="K183" s="23">
        <f t="shared" si="27"/>
        <v>0</v>
      </c>
      <c r="L183" s="22">
        <v>0</v>
      </c>
      <c r="M183" s="23">
        <f t="shared" si="28"/>
        <v>0</v>
      </c>
      <c r="N183" s="22">
        <v>0</v>
      </c>
      <c r="O183" s="23">
        <f t="shared" si="29"/>
        <v>0</v>
      </c>
      <c r="P183" s="22">
        <v>0</v>
      </c>
      <c r="Q183" s="23">
        <f t="shared" si="35"/>
        <v>0</v>
      </c>
      <c r="R183" s="17">
        <f t="shared" si="30"/>
        <v>9.91</v>
      </c>
      <c r="S183" s="18">
        <f t="shared" si="36"/>
        <v>0.99099999999999966</v>
      </c>
      <c r="T183" s="17">
        <v>2278.66</v>
      </c>
      <c r="U183" s="19">
        <f t="shared" si="31"/>
        <v>22581.5206</v>
      </c>
      <c r="V183" s="24"/>
      <c r="W183" s="24"/>
      <c r="X183" s="24"/>
      <c r="Y183" s="19">
        <f t="shared" si="32"/>
        <v>0</v>
      </c>
      <c r="Z183" s="19">
        <f t="shared" si="33"/>
        <v>0</v>
      </c>
      <c r="AA183" s="19">
        <f t="shared" si="34"/>
        <v>0</v>
      </c>
    </row>
    <row r="184" spans="1:27" s="73" customFormat="1">
      <c r="A184" s="29"/>
      <c r="B184" s="30"/>
      <c r="C184" s="25">
        <v>9.91</v>
      </c>
      <c r="D184" s="17">
        <v>9.91</v>
      </c>
      <c r="E184" s="31"/>
      <c r="F184" s="22">
        <v>0</v>
      </c>
      <c r="G184" s="23">
        <f t="shared" si="25"/>
        <v>0</v>
      </c>
      <c r="H184" s="22">
        <v>0</v>
      </c>
      <c r="I184" s="23">
        <f t="shared" si="26"/>
        <v>0</v>
      </c>
      <c r="J184" s="22">
        <v>0</v>
      </c>
      <c r="K184" s="23">
        <f t="shared" si="27"/>
        <v>0</v>
      </c>
      <c r="L184" s="22">
        <v>0</v>
      </c>
      <c r="M184" s="23">
        <f t="shared" si="28"/>
        <v>0</v>
      </c>
      <c r="N184" s="22">
        <v>0</v>
      </c>
      <c r="O184" s="23">
        <f t="shared" si="29"/>
        <v>0</v>
      </c>
      <c r="P184" s="22">
        <v>0</v>
      </c>
      <c r="Q184" s="23">
        <f t="shared" si="35"/>
        <v>0</v>
      </c>
      <c r="R184" s="17">
        <f t="shared" si="30"/>
        <v>9.91</v>
      </c>
      <c r="S184" s="18">
        <f t="shared" si="36"/>
        <v>0</v>
      </c>
      <c r="T184" s="17">
        <v>2278.66</v>
      </c>
      <c r="U184" s="19">
        <f t="shared" si="31"/>
        <v>22581.5206</v>
      </c>
      <c r="V184" s="24"/>
      <c r="W184" s="24"/>
      <c r="X184" s="24"/>
      <c r="Y184" s="19">
        <f t="shared" si="32"/>
        <v>0</v>
      </c>
      <c r="Z184" s="19">
        <f t="shared" si="33"/>
        <v>0</v>
      </c>
      <c r="AA184" s="19">
        <f t="shared" si="34"/>
        <v>0</v>
      </c>
    </row>
    <row r="185" spans="1:27">
      <c r="A185" s="6">
        <v>7</v>
      </c>
      <c r="B185" s="28" t="s">
        <v>53</v>
      </c>
      <c r="C185" s="16">
        <v>15.707999999999998</v>
      </c>
      <c r="D185" s="17">
        <v>8.9499999999999993</v>
      </c>
      <c r="E185" s="23"/>
      <c r="F185" s="22">
        <v>0</v>
      </c>
      <c r="G185" s="23">
        <f t="shared" si="25"/>
        <v>0</v>
      </c>
      <c r="H185" s="22">
        <v>0</v>
      </c>
      <c r="I185" s="23">
        <f t="shared" si="26"/>
        <v>0</v>
      </c>
      <c r="J185" s="22">
        <v>0</v>
      </c>
      <c r="K185" s="23">
        <f t="shared" si="27"/>
        <v>0</v>
      </c>
      <c r="L185" s="22">
        <v>0</v>
      </c>
      <c r="M185" s="23">
        <f t="shared" si="28"/>
        <v>0</v>
      </c>
      <c r="N185" s="22">
        <v>0</v>
      </c>
      <c r="O185" s="23">
        <f t="shared" si="29"/>
        <v>0</v>
      </c>
      <c r="P185" s="22">
        <v>0</v>
      </c>
      <c r="Q185" s="23">
        <f t="shared" si="35"/>
        <v>0</v>
      </c>
      <c r="R185" s="17">
        <f t="shared" si="30"/>
        <v>8.9499999999999993</v>
      </c>
      <c r="S185" s="18">
        <f t="shared" si="36"/>
        <v>6.7579999999999991</v>
      </c>
      <c r="T185" s="17">
        <v>2278.66</v>
      </c>
      <c r="U185" s="19">
        <f t="shared" si="31"/>
        <v>20394.006999999998</v>
      </c>
      <c r="V185" s="24"/>
      <c r="W185" s="24"/>
      <c r="X185" s="24"/>
      <c r="Y185" s="19">
        <f t="shared" si="32"/>
        <v>0</v>
      </c>
      <c r="Z185" s="19">
        <f t="shared" si="33"/>
        <v>0</v>
      </c>
      <c r="AA185" s="19">
        <f t="shared" si="34"/>
        <v>0</v>
      </c>
    </row>
    <row r="186" spans="1:27" s="73" customFormat="1">
      <c r="A186" s="29"/>
      <c r="B186" s="30"/>
      <c r="C186" s="25">
        <v>14.28</v>
      </c>
      <c r="D186" s="17">
        <v>8.9499999999999993</v>
      </c>
      <c r="E186" s="31"/>
      <c r="F186" s="22">
        <v>0</v>
      </c>
      <c r="G186" s="23">
        <f t="shared" si="25"/>
        <v>0</v>
      </c>
      <c r="H186" s="22">
        <v>0</v>
      </c>
      <c r="I186" s="23">
        <f t="shared" si="26"/>
        <v>0</v>
      </c>
      <c r="J186" s="22">
        <v>0</v>
      </c>
      <c r="K186" s="23">
        <f t="shared" si="27"/>
        <v>0</v>
      </c>
      <c r="L186" s="22">
        <v>0</v>
      </c>
      <c r="M186" s="23">
        <f t="shared" si="28"/>
        <v>0</v>
      </c>
      <c r="N186" s="22">
        <v>0</v>
      </c>
      <c r="O186" s="23">
        <f t="shared" si="29"/>
        <v>0</v>
      </c>
      <c r="P186" s="22">
        <v>0</v>
      </c>
      <c r="Q186" s="23">
        <f t="shared" si="35"/>
        <v>0</v>
      </c>
      <c r="R186" s="17">
        <f t="shared" si="30"/>
        <v>8.9499999999999993</v>
      </c>
      <c r="S186" s="18">
        <f t="shared" si="36"/>
        <v>5.33</v>
      </c>
      <c r="T186" s="17">
        <v>2278.66</v>
      </c>
      <c r="U186" s="19">
        <f t="shared" si="31"/>
        <v>20394.006999999998</v>
      </c>
      <c r="V186" s="24"/>
      <c r="W186" s="24"/>
      <c r="X186" s="24"/>
      <c r="Y186" s="19">
        <f t="shared" si="32"/>
        <v>0</v>
      </c>
      <c r="Z186" s="19">
        <f t="shared" si="33"/>
        <v>0</v>
      </c>
      <c r="AA186" s="19">
        <f t="shared" si="34"/>
        <v>0</v>
      </c>
    </row>
    <row r="187" spans="1:27" s="73" customFormat="1">
      <c r="A187" s="29"/>
      <c r="B187" s="30"/>
      <c r="C187" s="25">
        <v>8.9499999999999993</v>
      </c>
      <c r="D187" s="17">
        <v>8.9499999999999993</v>
      </c>
      <c r="E187" s="31"/>
      <c r="F187" s="22">
        <v>0</v>
      </c>
      <c r="G187" s="23">
        <f t="shared" si="25"/>
        <v>0</v>
      </c>
      <c r="H187" s="22">
        <v>0</v>
      </c>
      <c r="I187" s="23">
        <f t="shared" si="26"/>
        <v>0</v>
      </c>
      <c r="J187" s="22">
        <v>0</v>
      </c>
      <c r="K187" s="23">
        <f t="shared" si="27"/>
        <v>0</v>
      </c>
      <c r="L187" s="22">
        <v>0</v>
      </c>
      <c r="M187" s="23">
        <f t="shared" si="28"/>
        <v>0</v>
      </c>
      <c r="N187" s="22">
        <v>0</v>
      </c>
      <c r="O187" s="23">
        <f t="shared" si="29"/>
        <v>0</v>
      </c>
      <c r="P187" s="22">
        <v>0</v>
      </c>
      <c r="Q187" s="23">
        <f t="shared" si="35"/>
        <v>0</v>
      </c>
      <c r="R187" s="17">
        <f t="shared" si="30"/>
        <v>8.9499999999999993</v>
      </c>
      <c r="S187" s="18">
        <f t="shared" si="36"/>
        <v>0</v>
      </c>
      <c r="T187" s="17">
        <v>2278.66</v>
      </c>
      <c r="U187" s="19">
        <f t="shared" si="31"/>
        <v>20394.006999999998</v>
      </c>
      <c r="V187" s="24"/>
      <c r="W187" s="24"/>
      <c r="X187" s="24"/>
      <c r="Y187" s="19">
        <f t="shared" si="32"/>
        <v>0</v>
      </c>
      <c r="Z187" s="19">
        <f t="shared" si="33"/>
        <v>0</v>
      </c>
      <c r="AA187" s="19">
        <f t="shared" si="34"/>
        <v>0</v>
      </c>
    </row>
    <row r="188" spans="1:27">
      <c r="A188" s="6">
        <v>8</v>
      </c>
      <c r="B188" s="28" t="s">
        <v>54</v>
      </c>
      <c r="C188" s="16">
        <v>8.85</v>
      </c>
      <c r="D188" s="17">
        <v>8.85</v>
      </c>
      <c r="E188" s="23"/>
      <c r="F188" s="22">
        <v>0</v>
      </c>
      <c r="G188" s="23">
        <f t="shared" si="25"/>
        <v>0</v>
      </c>
      <c r="H188" s="22">
        <v>0</v>
      </c>
      <c r="I188" s="23">
        <f t="shared" si="26"/>
        <v>0</v>
      </c>
      <c r="J188" s="22">
        <v>0</v>
      </c>
      <c r="K188" s="23">
        <f t="shared" si="27"/>
        <v>0</v>
      </c>
      <c r="L188" s="22">
        <v>0</v>
      </c>
      <c r="M188" s="23">
        <f t="shared" si="28"/>
        <v>0</v>
      </c>
      <c r="N188" s="22">
        <v>0</v>
      </c>
      <c r="O188" s="23">
        <f t="shared" si="29"/>
        <v>0</v>
      </c>
      <c r="P188" s="22">
        <v>0</v>
      </c>
      <c r="Q188" s="23">
        <f t="shared" si="35"/>
        <v>0</v>
      </c>
      <c r="R188" s="17">
        <f t="shared" si="30"/>
        <v>8.85</v>
      </c>
      <c r="S188" s="18">
        <f t="shared" si="36"/>
        <v>0</v>
      </c>
      <c r="T188" s="17">
        <v>2278.66</v>
      </c>
      <c r="U188" s="19">
        <f t="shared" si="31"/>
        <v>20166.141</v>
      </c>
      <c r="V188" s="24"/>
      <c r="W188" s="24"/>
      <c r="X188" s="24"/>
      <c r="Y188" s="19">
        <f t="shared" si="32"/>
        <v>0</v>
      </c>
      <c r="Z188" s="19">
        <f t="shared" si="33"/>
        <v>0</v>
      </c>
      <c r="AA188" s="19">
        <f t="shared" si="34"/>
        <v>0</v>
      </c>
    </row>
    <row r="189" spans="1:27" s="73" customFormat="1">
      <c r="A189" s="29"/>
      <c r="B189" s="30"/>
      <c r="C189" s="25"/>
      <c r="D189" s="17">
        <v>8.85</v>
      </c>
      <c r="E189" s="31"/>
      <c r="F189" s="22">
        <v>0</v>
      </c>
      <c r="G189" s="23">
        <f t="shared" si="25"/>
        <v>0</v>
      </c>
      <c r="H189" s="22">
        <v>0</v>
      </c>
      <c r="I189" s="23">
        <f t="shared" si="26"/>
        <v>0</v>
      </c>
      <c r="J189" s="22">
        <v>0</v>
      </c>
      <c r="K189" s="23">
        <f t="shared" si="27"/>
        <v>0</v>
      </c>
      <c r="L189" s="22">
        <v>0</v>
      </c>
      <c r="M189" s="23">
        <f t="shared" si="28"/>
        <v>0</v>
      </c>
      <c r="N189" s="22">
        <v>0</v>
      </c>
      <c r="O189" s="23">
        <f t="shared" si="29"/>
        <v>0</v>
      </c>
      <c r="P189" s="22">
        <v>0</v>
      </c>
      <c r="Q189" s="23">
        <f t="shared" si="35"/>
        <v>0</v>
      </c>
      <c r="R189" s="17">
        <f t="shared" si="30"/>
        <v>8.85</v>
      </c>
      <c r="S189" s="18">
        <f t="shared" si="36"/>
        <v>-8.85</v>
      </c>
      <c r="T189" s="17">
        <v>2278.66</v>
      </c>
      <c r="U189" s="19">
        <f t="shared" si="31"/>
        <v>20166.141</v>
      </c>
      <c r="V189" s="24"/>
      <c r="W189" s="24"/>
      <c r="X189" s="24"/>
      <c r="Y189" s="19">
        <f t="shared" si="32"/>
        <v>0</v>
      </c>
      <c r="Z189" s="19">
        <f t="shared" si="33"/>
        <v>0</v>
      </c>
      <c r="AA189" s="19">
        <f t="shared" si="34"/>
        <v>0</v>
      </c>
    </row>
    <row r="190" spans="1:27">
      <c r="A190" s="6">
        <v>9</v>
      </c>
      <c r="B190" s="28" t="s">
        <v>55</v>
      </c>
      <c r="C190" s="16">
        <v>12.440000000000001</v>
      </c>
      <c r="D190" s="17">
        <v>8.74</v>
      </c>
      <c r="E190" s="23"/>
      <c r="F190" s="22">
        <v>0</v>
      </c>
      <c r="G190" s="23">
        <f t="shared" si="25"/>
        <v>0</v>
      </c>
      <c r="H190" s="22">
        <v>0</v>
      </c>
      <c r="I190" s="23">
        <f t="shared" si="26"/>
        <v>0</v>
      </c>
      <c r="J190" s="22">
        <v>0</v>
      </c>
      <c r="K190" s="23">
        <f t="shared" si="27"/>
        <v>0</v>
      </c>
      <c r="L190" s="22">
        <v>0</v>
      </c>
      <c r="M190" s="23">
        <f t="shared" si="28"/>
        <v>0</v>
      </c>
      <c r="N190" s="22">
        <v>0</v>
      </c>
      <c r="O190" s="23">
        <f t="shared" si="29"/>
        <v>0</v>
      </c>
      <c r="P190" s="22">
        <v>0</v>
      </c>
      <c r="Q190" s="23">
        <f t="shared" si="35"/>
        <v>0</v>
      </c>
      <c r="R190" s="17">
        <f t="shared" si="30"/>
        <v>8.74</v>
      </c>
      <c r="S190" s="18">
        <f t="shared" si="36"/>
        <v>3.7000000000000011</v>
      </c>
      <c r="T190" s="17">
        <v>2278.66</v>
      </c>
      <c r="U190" s="19">
        <f t="shared" si="31"/>
        <v>19915.488399999998</v>
      </c>
      <c r="V190" s="24"/>
      <c r="W190" s="24"/>
      <c r="X190" s="24"/>
      <c r="Y190" s="19">
        <f t="shared" si="32"/>
        <v>0</v>
      </c>
      <c r="Z190" s="19">
        <f t="shared" si="33"/>
        <v>0</v>
      </c>
      <c r="AA190" s="19">
        <f t="shared" si="34"/>
        <v>0</v>
      </c>
    </row>
    <row r="191" spans="1:27" s="73" customFormat="1">
      <c r="A191" s="29"/>
      <c r="B191" s="30"/>
      <c r="C191" s="25">
        <v>10.59</v>
      </c>
      <c r="D191" s="17">
        <v>8.74</v>
      </c>
      <c r="E191" s="31"/>
      <c r="F191" s="22">
        <v>0</v>
      </c>
      <c r="G191" s="23">
        <f t="shared" si="25"/>
        <v>0</v>
      </c>
      <c r="H191" s="22">
        <v>0</v>
      </c>
      <c r="I191" s="23">
        <f t="shared" si="26"/>
        <v>0</v>
      </c>
      <c r="J191" s="22">
        <v>0</v>
      </c>
      <c r="K191" s="23">
        <f t="shared" si="27"/>
        <v>0</v>
      </c>
      <c r="L191" s="22">
        <v>0</v>
      </c>
      <c r="M191" s="23">
        <f t="shared" si="28"/>
        <v>0</v>
      </c>
      <c r="N191" s="22">
        <v>0</v>
      </c>
      <c r="O191" s="23">
        <f t="shared" si="29"/>
        <v>0</v>
      </c>
      <c r="P191" s="22">
        <v>0</v>
      </c>
      <c r="Q191" s="23">
        <f t="shared" si="35"/>
        <v>0</v>
      </c>
      <c r="R191" s="17">
        <f t="shared" si="30"/>
        <v>8.74</v>
      </c>
      <c r="S191" s="18">
        <f t="shared" si="36"/>
        <v>1.8499999999999996</v>
      </c>
      <c r="T191" s="17">
        <v>2278.66</v>
      </c>
      <c r="U191" s="19">
        <f t="shared" si="31"/>
        <v>19915.488399999998</v>
      </c>
      <c r="V191" s="24"/>
      <c r="W191" s="24"/>
      <c r="X191" s="24"/>
      <c r="Y191" s="19">
        <f t="shared" si="32"/>
        <v>0</v>
      </c>
      <c r="Z191" s="19">
        <f t="shared" si="33"/>
        <v>0</v>
      </c>
      <c r="AA191" s="19">
        <f t="shared" si="34"/>
        <v>0</v>
      </c>
    </row>
    <row r="192" spans="1:27" s="73" customFormat="1">
      <c r="A192" s="29"/>
      <c r="B192" s="30"/>
      <c r="C192" s="25">
        <v>8.74</v>
      </c>
      <c r="D192" s="17">
        <v>8.74</v>
      </c>
      <c r="E192" s="31"/>
      <c r="F192" s="22">
        <v>0</v>
      </c>
      <c r="G192" s="23">
        <f t="shared" si="25"/>
        <v>0</v>
      </c>
      <c r="H192" s="22">
        <v>0</v>
      </c>
      <c r="I192" s="23">
        <f t="shared" si="26"/>
        <v>0</v>
      </c>
      <c r="J192" s="22">
        <v>0</v>
      </c>
      <c r="K192" s="23">
        <f t="shared" si="27"/>
        <v>0</v>
      </c>
      <c r="L192" s="22">
        <v>0</v>
      </c>
      <c r="M192" s="23">
        <f t="shared" si="28"/>
        <v>0</v>
      </c>
      <c r="N192" s="22">
        <v>0</v>
      </c>
      <c r="O192" s="23">
        <f t="shared" si="29"/>
        <v>0</v>
      </c>
      <c r="P192" s="22">
        <v>0</v>
      </c>
      <c r="Q192" s="23">
        <f t="shared" si="35"/>
        <v>0</v>
      </c>
      <c r="R192" s="17">
        <f t="shared" si="30"/>
        <v>8.74</v>
      </c>
      <c r="S192" s="18">
        <f t="shared" si="36"/>
        <v>0</v>
      </c>
      <c r="T192" s="17">
        <v>2278.66</v>
      </c>
      <c r="U192" s="19">
        <f t="shared" si="31"/>
        <v>19915.488399999998</v>
      </c>
      <c r="V192" s="24"/>
      <c r="W192" s="24"/>
      <c r="X192" s="24"/>
      <c r="Y192" s="19">
        <f t="shared" si="32"/>
        <v>0</v>
      </c>
      <c r="Z192" s="19">
        <f t="shared" si="33"/>
        <v>0</v>
      </c>
      <c r="AA192" s="19">
        <f t="shared" si="34"/>
        <v>0</v>
      </c>
    </row>
    <row r="193" spans="1:27">
      <c r="A193" s="6">
        <v>10</v>
      </c>
      <c r="B193" s="28" t="s">
        <v>56</v>
      </c>
      <c r="C193" s="16">
        <v>9.08</v>
      </c>
      <c r="D193" s="17">
        <v>8</v>
      </c>
      <c r="E193" s="23"/>
      <c r="F193" s="22">
        <v>0</v>
      </c>
      <c r="G193" s="23">
        <f t="shared" si="25"/>
        <v>0</v>
      </c>
      <c r="H193" s="22">
        <v>0</v>
      </c>
      <c r="I193" s="23">
        <f t="shared" si="26"/>
        <v>0</v>
      </c>
      <c r="J193" s="22">
        <v>0</v>
      </c>
      <c r="K193" s="23">
        <f t="shared" si="27"/>
        <v>0</v>
      </c>
      <c r="L193" s="22">
        <v>0</v>
      </c>
      <c r="M193" s="23">
        <f t="shared" si="28"/>
        <v>0</v>
      </c>
      <c r="N193" s="22">
        <v>0</v>
      </c>
      <c r="O193" s="23">
        <f t="shared" si="29"/>
        <v>0</v>
      </c>
      <c r="P193" s="22">
        <v>0</v>
      </c>
      <c r="Q193" s="23">
        <f t="shared" si="35"/>
        <v>0</v>
      </c>
      <c r="R193" s="17">
        <f t="shared" si="30"/>
        <v>8</v>
      </c>
      <c r="S193" s="18">
        <f t="shared" si="36"/>
        <v>1.08</v>
      </c>
      <c r="T193" s="17">
        <v>2278.66</v>
      </c>
      <c r="U193" s="19">
        <f t="shared" si="31"/>
        <v>18229.28</v>
      </c>
      <c r="V193" s="24"/>
      <c r="W193" s="24"/>
      <c r="X193" s="24"/>
      <c r="Y193" s="19">
        <f t="shared" si="32"/>
        <v>0</v>
      </c>
      <c r="Z193" s="19">
        <f t="shared" si="33"/>
        <v>0</v>
      </c>
      <c r="AA193" s="19">
        <f t="shared" si="34"/>
        <v>0</v>
      </c>
    </row>
    <row r="194" spans="1:27">
      <c r="A194" s="6"/>
      <c r="B194" s="30"/>
      <c r="C194" s="16">
        <v>9.0500000000000007</v>
      </c>
      <c r="D194" s="17">
        <v>8</v>
      </c>
      <c r="E194" s="23"/>
      <c r="F194" s="22">
        <v>0</v>
      </c>
      <c r="G194" s="23">
        <f t="shared" si="25"/>
        <v>0</v>
      </c>
      <c r="H194" s="22">
        <v>0</v>
      </c>
      <c r="I194" s="23">
        <f t="shared" si="26"/>
        <v>0</v>
      </c>
      <c r="J194" s="22">
        <v>0</v>
      </c>
      <c r="K194" s="23">
        <f t="shared" si="27"/>
        <v>0</v>
      </c>
      <c r="L194" s="22">
        <v>0</v>
      </c>
      <c r="M194" s="23">
        <f t="shared" si="28"/>
        <v>0</v>
      </c>
      <c r="N194" s="22">
        <v>0</v>
      </c>
      <c r="O194" s="23">
        <f t="shared" si="29"/>
        <v>0</v>
      </c>
      <c r="P194" s="22">
        <v>0</v>
      </c>
      <c r="Q194" s="23">
        <f t="shared" si="35"/>
        <v>0</v>
      </c>
      <c r="R194" s="17">
        <f t="shared" si="30"/>
        <v>8</v>
      </c>
      <c r="S194" s="18">
        <f t="shared" si="36"/>
        <v>1.0500000000000007</v>
      </c>
      <c r="T194" s="17">
        <v>2278.66</v>
      </c>
      <c r="U194" s="19">
        <f t="shared" si="31"/>
        <v>18229.28</v>
      </c>
      <c r="V194" s="24"/>
      <c r="W194" s="24"/>
      <c r="X194" s="24"/>
      <c r="Y194" s="19">
        <f t="shared" si="32"/>
        <v>0</v>
      </c>
      <c r="Z194" s="19">
        <f t="shared" si="33"/>
        <v>0</v>
      </c>
      <c r="AA194" s="19">
        <f t="shared" si="34"/>
        <v>0</v>
      </c>
    </row>
    <row r="195" spans="1:27">
      <c r="A195" s="6"/>
      <c r="B195" s="30"/>
      <c r="C195" s="16">
        <v>8</v>
      </c>
      <c r="D195" s="17">
        <v>8</v>
      </c>
      <c r="E195" s="23"/>
      <c r="F195" s="22">
        <v>0</v>
      </c>
      <c r="G195" s="23">
        <f t="shared" si="25"/>
        <v>0</v>
      </c>
      <c r="H195" s="22">
        <v>0</v>
      </c>
      <c r="I195" s="23">
        <f t="shared" si="26"/>
        <v>0</v>
      </c>
      <c r="J195" s="22">
        <v>0</v>
      </c>
      <c r="K195" s="23">
        <f t="shared" si="27"/>
        <v>0</v>
      </c>
      <c r="L195" s="22">
        <v>0</v>
      </c>
      <c r="M195" s="23">
        <f t="shared" si="28"/>
        <v>0</v>
      </c>
      <c r="N195" s="22">
        <v>0</v>
      </c>
      <c r="O195" s="23">
        <f t="shared" si="29"/>
        <v>0</v>
      </c>
      <c r="P195" s="22">
        <v>0</v>
      </c>
      <c r="Q195" s="23">
        <f t="shared" si="35"/>
        <v>0</v>
      </c>
      <c r="R195" s="17">
        <f t="shared" si="30"/>
        <v>8</v>
      </c>
      <c r="S195" s="18">
        <f t="shared" si="36"/>
        <v>0</v>
      </c>
      <c r="T195" s="17">
        <v>2278.66</v>
      </c>
      <c r="U195" s="19">
        <f t="shared" si="31"/>
        <v>18229.28</v>
      </c>
      <c r="V195" s="24"/>
      <c r="W195" s="24"/>
      <c r="X195" s="24"/>
      <c r="Y195" s="19">
        <f t="shared" si="32"/>
        <v>0</v>
      </c>
      <c r="Z195" s="19">
        <f t="shared" si="33"/>
        <v>0</v>
      </c>
      <c r="AA195" s="19">
        <f t="shared" si="34"/>
        <v>0</v>
      </c>
    </row>
    <row r="196" spans="1:27">
      <c r="A196" s="6">
        <v>11</v>
      </c>
      <c r="B196" s="28" t="s">
        <v>57</v>
      </c>
      <c r="C196" s="16">
        <v>7.45</v>
      </c>
      <c r="D196" s="17">
        <v>6.4</v>
      </c>
      <c r="E196" s="23"/>
      <c r="F196" s="22">
        <v>0</v>
      </c>
      <c r="G196" s="23">
        <f t="shared" si="25"/>
        <v>0</v>
      </c>
      <c r="H196" s="22">
        <v>0</v>
      </c>
      <c r="I196" s="23">
        <f t="shared" si="26"/>
        <v>0</v>
      </c>
      <c r="J196" s="22">
        <v>0</v>
      </c>
      <c r="K196" s="23">
        <f t="shared" si="27"/>
        <v>0</v>
      </c>
      <c r="L196" s="22">
        <v>0</v>
      </c>
      <c r="M196" s="23">
        <f t="shared" si="28"/>
        <v>0</v>
      </c>
      <c r="N196" s="22">
        <v>0</v>
      </c>
      <c r="O196" s="23">
        <f t="shared" si="29"/>
        <v>0</v>
      </c>
      <c r="P196" s="22">
        <v>0</v>
      </c>
      <c r="Q196" s="23">
        <f t="shared" si="35"/>
        <v>0</v>
      </c>
      <c r="R196" s="17">
        <f t="shared" si="30"/>
        <v>6.4</v>
      </c>
      <c r="S196" s="18">
        <f t="shared" si="36"/>
        <v>1.0499999999999998</v>
      </c>
      <c r="T196" s="17">
        <v>2278.66</v>
      </c>
      <c r="U196" s="19">
        <f t="shared" si="31"/>
        <v>14583.423999999999</v>
      </c>
      <c r="V196" s="24"/>
      <c r="W196" s="24"/>
      <c r="X196" s="24"/>
      <c r="Y196" s="19">
        <f t="shared" si="32"/>
        <v>0</v>
      </c>
      <c r="Z196" s="19">
        <f t="shared" si="33"/>
        <v>0</v>
      </c>
      <c r="AA196" s="19">
        <f t="shared" si="34"/>
        <v>0</v>
      </c>
    </row>
    <row r="197" spans="1:27">
      <c r="A197" s="6"/>
      <c r="B197" s="30"/>
      <c r="C197" s="16">
        <v>6.4</v>
      </c>
      <c r="D197" s="17">
        <v>6.4</v>
      </c>
      <c r="E197" s="23"/>
      <c r="F197" s="22">
        <v>0</v>
      </c>
      <c r="G197" s="23">
        <f t="shared" si="25"/>
        <v>0</v>
      </c>
      <c r="H197" s="22">
        <v>0</v>
      </c>
      <c r="I197" s="23">
        <f t="shared" si="26"/>
        <v>0</v>
      </c>
      <c r="J197" s="22">
        <v>0</v>
      </c>
      <c r="K197" s="23">
        <f t="shared" si="27"/>
        <v>0</v>
      </c>
      <c r="L197" s="22">
        <v>0</v>
      </c>
      <c r="M197" s="23">
        <f t="shared" si="28"/>
        <v>0</v>
      </c>
      <c r="N197" s="22">
        <v>0</v>
      </c>
      <c r="O197" s="23">
        <f t="shared" si="29"/>
        <v>0</v>
      </c>
      <c r="P197" s="22">
        <v>0</v>
      </c>
      <c r="Q197" s="23">
        <f t="shared" si="35"/>
        <v>0</v>
      </c>
      <c r="R197" s="17">
        <f t="shared" si="30"/>
        <v>6.4</v>
      </c>
      <c r="S197" s="18">
        <f t="shared" si="36"/>
        <v>0</v>
      </c>
      <c r="T197" s="17">
        <v>2278.66</v>
      </c>
      <c r="U197" s="19">
        <f t="shared" si="31"/>
        <v>14583.423999999999</v>
      </c>
      <c r="V197" s="24"/>
      <c r="W197" s="24"/>
      <c r="X197" s="24"/>
      <c r="Y197" s="19">
        <f t="shared" si="32"/>
        <v>0</v>
      </c>
      <c r="Z197" s="19">
        <f t="shared" si="33"/>
        <v>0</v>
      </c>
      <c r="AA197" s="19">
        <f t="shared" si="34"/>
        <v>0</v>
      </c>
    </row>
    <row r="198" spans="1:27" ht="25.5" customHeight="1">
      <c r="A198" s="6"/>
      <c r="B198" s="7" t="s">
        <v>58</v>
      </c>
      <c r="C198" s="33">
        <f>SUM(C199:C341)</f>
        <v>3223.3437749999989</v>
      </c>
      <c r="D198" s="9">
        <f>SUM(D199:D341)</f>
        <v>1568.1600000000003</v>
      </c>
      <c r="E198" s="34">
        <f>SUM(E199:E341)</f>
        <v>0</v>
      </c>
      <c r="F198" s="35"/>
      <c r="G198" s="36"/>
      <c r="H198" s="35"/>
      <c r="I198" s="36"/>
      <c r="J198" s="35"/>
      <c r="K198" s="36"/>
      <c r="L198" s="35"/>
      <c r="M198" s="36"/>
      <c r="N198" s="35"/>
      <c r="O198" s="36"/>
      <c r="P198" s="35"/>
      <c r="Q198" s="36"/>
      <c r="R198" s="9">
        <f>SUM(R199:R341)</f>
        <v>1568.1600000000003</v>
      </c>
      <c r="S198" s="9">
        <f>SUM(S199:S341)</f>
        <v>1655.1837750000002</v>
      </c>
      <c r="T198" s="11"/>
      <c r="U198" s="13">
        <f t="shared" si="31"/>
        <v>0</v>
      </c>
      <c r="V198" s="37">
        <f>SUM(V199:V341)</f>
        <v>0</v>
      </c>
      <c r="W198" s="37">
        <f t="shared" ref="W198:AA198" si="37">SUM(W199:W341)</f>
        <v>0</v>
      </c>
      <c r="X198" s="37">
        <f t="shared" si="37"/>
        <v>0</v>
      </c>
      <c r="Y198" s="14">
        <f t="shared" si="37"/>
        <v>0</v>
      </c>
      <c r="Z198" s="14">
        <f t="shared" si="37"/>
        <v>0</v>
      </c>
      <c r="AA198" s="14">
        <f t="shared" si="37"/>
        <v>0</v>
      </c>
    </row>
    <row r="199" spans="1:27">
      <c r="A199" s="6">
        <v>3</v>
      </c>
      <c r="B199" s="28" t="s">
        <v>49</v>
      </c>
      <c r="C199" s="16">
        <v>31.740000000000002</v>
      </c>
      <c r="D199" s="17">
        <v>12.05</v>
      </c>
      <c r="E199" s="23"/>
      <c r="F199" s="22">
        <v>0</v>
      </c>
      <c r="G199" s="23">
        <f t="shared" ref="G199:G262" si="38">+(D199+E199)*F199</f>
        <v>0</v>
      </c>
      <c r="H199" s="22">
        <v>0</v>
      </c>
      <c r="I199" s="23">
        <f t="shared" ref="I199:I262" si="39">+(D199+E199)*H199</f>
        <v>0</v>
      </c>
      <c r="J199" s="22">
        <v>0</v>
      </c>
      <c r="K199" s="23">
        <f t="shared" ref="K199:K262" si="40">+(D199+E199)*J199</f>
        <v>0</v>
      </c>
      <c r="L199" s="22">
        <v>0</v>
      </c>
      <c r="M199" s="23">
        <f t="shared" ref="M199:M262" si="41">+(D199+E199)*L199</f>
        <v>0</v>
      </c>
      <c r="N199" s="22">
        <v>0</v>
      </c>
      <c r="O199" s="23">
        <f t="shared" ref="O199:O262" si="42">+(D199+E199)*N199</f>
        <v>0</v>
      </c>
      <c r="P199" s="22">
        <v>0</v>
      </c>
      <c r="Q199" s="23">
        <f t="shared" ref="Q199:Q262" si="43">+(D199+E199)*P199</f>
        <v>0</v>
      </c>
      <c r="R199" s="17">
        <f t="shared" ref="R199:R262" si="44">D199+E199+G199+I199+K199+M199+O199+Q199</f>
        <v>12.05</v>
      </c>
      <c r="S199" s="18">
        <f t="shared" ref="S199:S262" si="45">+C199-R199</f>
        <v>19.690000000000001</v>
      </c>
      <c r="T199" s="17">
        <v>2278.66</v>
      </c>
      <c r="U199" s="19">
        <f t="shared" si="31"/>
        <v>27457.852999999999</v>
      </c>
      <c r="V199" s="24"/>
      <c r="W199" s="24"/>
      <c r="X199" s="24"/>
      <c r="Y199" s="19">
        <f t="shared" ref="Y199:Y262" si="46">U199*V199+W199+X199</f>
        <v>0</v>
      </c>
      <c r="Z199" s="19">
        <f t="shared" ref="Z199:Z262" si="47">Y199/0.701</f>
        <v>0</v>
      </c>
      <c r="AA199" s="19">
        <f t="shared" ref="AA199:AA262" si="48">Z199+(Z199*17.9%)</f>
        <v>0</v>
      </c>
    </row>
    <row r="200" spans="1:27">
      <c r="A200" s="6"/>
      <c r="B200" s="20"/>
      <c r="C200" s="16">
        <v>31.73</v>
      </c>
      <c r="D200" s="17">
        <v>12.05</v>
      </c>
      <c r="E200" s="23"/>
      <c r="F200" s="22">
        <v>0</v>
      </c>
      <c r="G200" s="23">
        <f t="shared" si="38"/>
        <v>0</v>
      </c>
      <c r="H200" s="22">
        <v>0</v>
      </c>
      <c r="I200" s="23">
        <f t="shared" si="39"/>
        <v>0</v>
      </c>
      <c r="J200" s="22">
        <v>0</v>
      </c>
      <c r="K200" s="23">
        <f t="shared" si="40"/>
        <v>0</v>
      </c>
      <c r="L200" s="22">
        <v>0</v>
      </c>
      <c r="M200" s="23">
        <f t="shared" si="41"/>
        <v>0</v>
      </c>
      <c r="N200" s="22">
        <v>0</v>
      </c>
      <c r="O200" s="23">
        <f t="shared" si="42"/>
        <v>0</v>
      </c>
      <c r="P200" s="22">
        <v>0</v>
      </c>
      <c r="Q200" s="23">
        <f t="shared" si="43"/>
        <v>0</v>
      </c>
      <c r="R200" s="17">
        <f t="shared" si="44"/>
        <v>12.05</v>
      </c>
      <c r="S200" s="18">
        <f t="shared" si="45"/>
        <v>19.68</v>
      </c>
      <c r="T200" s="17">
        <v>2278.66</v>
      </c>
      <c r="U200" s="19">
        <f t="shared" si="31"/>
        <v>27457.852999999999</v>
      </c>
      <c r="V200" s="24"/>
      <c r="W200" s="24"/>
      <c r="X200" s="24"/>
      <c r="Y200" s="19">
        <f t="shared" si="46"/>
        <v>0</v>
      </c>
      <c r="Z200" s="19">
        <f t="shared" si="47"/>
        <v>0</v>
      </c>
      <c r="AA200" s="19">
        <f t="shared" si="48"/>
        <v>0</v>
      </c>
    </row>
    <row r="201" spans="1:27">
      <c r="A201" s="6"/>
      <c r="B201" s="20"/>
      <c r="C201" s="16">
        <v>31.71</v>
      </c>
      <c r="D201" s="17">
        <v>12.05</v>
      </c>
      <c r="E201" s="23"/>
      <c r="F201" s="22">
        <v>0</v>
      </c>
      <c r="G201" s="23">
        <f t="shared" si="38"/>
        <v>0</v>
      </c>
      <c r="H201" s="22">
        <v>0</v>
      </c>
      <c r="I201" s="23">
        <f t="shared" si="39"/>
        <v>0</v>
      </c>
      <c r="J201" s="22">
        <v>0</v>
      </c>
      <c r="K201" s="23">
        <f t="shared" si="40"/>
        <v>0</v>
      </c>
      <c r="L201" s="22">
        <v>0</v>
      </c>
      <c r="M201" s="23">
        <f t="shared" si="41"/>
        <v>0</v>
      </c>
      <c r="N201" s="22">
        <v>0</v>
      </c>
      <c r="O201" s="23">
        <f t="shared" si="42"/>
        <v>0</v>
      </c>
      <c r="P201" s="22">
        <v>0</v>
      </c>
      <c r="Q201" s="23">
        <f t="shared" si="43"/>
        <v>0</v>
      </c>
      <c r="R201" s="17">
        <f t="shared" si="44"/>
        <v>12.05</v>
      </c>
      <c r="S201" s="18">
        <f t="shared" si="45"/>
        <v>19.66</v>
      </c>
      <c r="T201" s="17">
        <v>2278.66</v>
      </c>
      <c r="U201" s="19">
        <f t="shared" si="31"/>
        <v>27457.852999999999</v>
      </c>
      <c r="V201" s="24"/>
      <c r="W201" s="24"/>
      <c r="X201" s="24"/>
      <c r="Y201" s="19">
        <f t="shared" si="46"/>
        <v>0</v>
      </c>
      <c r="Z201" s="19">
        <f t="shared" si="47"/>
        <v>0</v>
      </c>
      <c r="AA201" s="19">
        <f t="shared" si="48"/>
        <v>0</v>
      </c>
    </row>
    <row r="202" spans="1:27">
      <c r="A202" s="6"/>
      <c r="B202" s="20"/>
      <c r="C202" s="16">
        <v>31.702000000000002</v>
      </c>
      <c r="D202" s="17">
        <v>12.05</v>
      </c>
      <c r="E202" s="23"/>
      <c r="F202" s="22">
        <v>0</v>
      </c>
      <c r="G202" s="23">
        <f t="shared" si="38"/>
        <v>0</v>
      </c>
      <c r="H202" s="22">
        <v>0</v>
      </c>
      <c r="I202" s="23">
        <f t="shared" si="39"/>
        <v>0</v>
      </c>
      <c r="J202" s="22">
        <v>0</v>
      </c>
      <c r="K202" s="23">
        <f t="shared" si="40"/>
        <v>0</v>
      </c>
      <c r="L202" s="22">
        <v>0</v>
      </c>
      <c r="M202" s="23">
        <f t="shared" si="41"/>
        <v>0</v>
      </c>
      <c r="N202" s="22">
        <v>0</v>
      </c>
      <c r="O202" s="23">
        <f t="shared" si="42"/>
        <v>0</v>
      </c>
      <c r="P202" s="22">
        <v>0</v>
      </c>
      <c r="Q202" s="23">
        <f t="shared" si="43"/>
        <v>0</v>
      </c>
      <c r="R202" s="17">
        <f t="shared" si="44"/>
        <v>12.05</v>
      </c>
      <c r="S202" s="18">
        <f t="shared" si="45"/>
        <v>19.652000000000001</v>
      </c>
      <c r="T202" s="17">
        <v>2278.66</v>
      </c>
      <c r="U202" s="19">
        <f t="shared" si="31"/>
        <v>27457.852999999999</v>
      </c>
      <c r="V202" s="24"/>
      <c r="W202" s="24"/>
      <c r="X202" s="24"/>
      <c r="Y202" s="19">
        <f t="shared" si="46"/>
        <v>0</v>
      </c>
      <c r="Z202" s="19">
        <f t="shared" si="47"/>
        <v>0</v>
      </c>
      <c r="AA202" s="19">
        <f t="shared" si="48"/>
        <v>0</v>
      </c>
    </row>
    <row r="203" spans="1:27">
      <c r="A203" s="6"/>
      <c r="B203" s="20"/>
      <c r="C203" s="16">
        <v>31.074999999999999</v>
      </c>
      <c r="D203" s="17">
        <v>12.05</v>
      </c>
      <c r="E203" s="23"/>
      <c r="F203" s="22">
        <v>0</v>
      </c>
      <c r="G203" s="23">
        <f t="shared" si="38"/>
        <v>0</v>
      </c>
      <c r="H203" s="22">
        <v>0</v>
      </c>
      <c r="I203" s="23">
        <f t="shared" si="39"/>
        <v>0</v>
      </c>
      <c r="J203" s="22">
        <v>0</v>
      </c>
      <c r="K203" s="23">
        <f t="shared" si="40"/>
        <v>0</v>
      </c>
      <c r="L203" s="22">
        <v>0</v>
      </c>
      <c r="M203" s="23">
        <f t="shared" si="41"/>
        <v>0</v>
      </c>
      <c r="N203" s="22">
        <v>0</v>
      </c>
      <c r="O203" s="23">
        <f t="shared" si="42"/>
        <v>0</v>
      </c>
      <c r="P203" s="22">
        <v>0</v>
      </c>
      <c r="Q203" s="23">
        <f t="shared" si="43"/>
        <v>0</v>
      </c>
      <c r="R203" s="17">
        <f t="shared" si="44"/>
        <v>12.05</v>
      </c>
      <c r="S203" s="18">
        <f t="shared" si="45"/>
        <v>19.024999999999999</v>
      </c>
      <c r="T203" s="17">
        <v>2278.66</v>
      </c>
      <c r="U203" s="19">
        <f t="shared" si="31"/>
        <v>27457.852999999999</v>
      </c>
      <c r="V203" s="24"/>
      <c r="W203" s="24"/>
      <c r="X203" s="24"/>
      <c r="Y203" s="19">
        <f t="shared" si="46"/>
        <v>0</v>
      </c>
      <c r="Z203" s="19">
        <f t="shared" si="47"/>
        <v>0</v>
      </c>
      <c r="AA203" s="19">
        <f t="shared" si="48"/>
        <v>0</v>
      </c>
    </row>
    <row r="204" spans="1:27">
      <c r="A204" s="6"/>
      <c r="B204" s="20"/>
      <c r="C204" s="16">
        <v>30.630000000000003</v>
      </c>
      <c r="D204" s="17">
        <v>12.05</v>
      </c>
      <c r="E204" s="23"/>
      <c r="F204" s="22">
        <v>0</v>
      </c>
      <c r="G204" s="23">
        <f t="shared" si="38"/>
        <v>0</v>
      </c>
      <c r="H204" s="22">
        <v>0</v>
      </c>
      <c r="I204" s="23">
        <f t="shared" si="39"/>
        <v>0</v>
      </c>
      <c r="J204" s="22">
        <v>0</v>
      </c>
      <c r="K204" s="23">
        <f t="shared" si="40"/>
        <v>0</v>
      </c>
      <c r="L204" s="22">
        <v>0</v>
      </c>
      <c r="M204" s="23">
        <f t="shared" si="41"/>
        <v>0</v>
      </c>
      <c r="N204" s="22">
        <v>0</v>
      </c>
      <c r="O204" s="23">
        <f t="shared" si="42"/>
        <v>0</v>
      </c>
      <c r="P204" s="22">
        <v>0</v>
      </c>
      <c r="Q204" s="23">
        <f t="shared" si="43"/>
        <v>0</v>
      </c>
      <c r="R204" s="17">
        <f t="shared" si="44"/>
        <v>12.05</v>
      </c>
      <c r="S204" s="18">
        <f t="shared" si="45"/>
        <v>18.580000000000002</v>
      </c>
      <c r="T204" s="17">
        <v>2278.66</v>
      </c>
      <c r="U204" s="19">
        <f t="shared" si="31"/>
        <v>27457.852999999999</v>
      </c>
      <c r="V204" s="24"/>
      <c r="W204" s="24"/>
      <c r="X204" s="24"/>
      <c r="Y204" s="19">
        <f t="shared" si="46"/>
        <v>0</v>
      </c>
      <c r="Z204" s="19">
        <f t="shared" si="47"/>
        <v>0</v>
      </c>
      <c r="AA204" s="19">
        <f t="shared" si="48"/>
        <v>0</v>
      </c>
    </row>
    <row r="205" spans="1:27">
      <c r="A205" s="6"/>
      <c r="B205" s="20"/>
      <c r="C205" s="16">
        <v>30.491999999999997</v>
      </c>
      <c r="D205" s="17">
        <v>12.05</v>
      </c>
      <c r="E205" s="23"/>
      <c r="F205" s="22">
        <v>0</v>
      </c>
      <c r="G205" s="23">
        <f t="shared" si="38"/>
        <v>0</v>
      </c>
      <c r="H205" s="22">
        <v>0</v>
      </c>
      <c r="I205" s="23">
        <f t="shared" si="39"/>
        <v>0</v>
      </c>
      <c r="J205" s="22">
        <v>0</v>
      </c>
      <c r="K205" s="23">
        <f t="shared" si="40"/>
        <v>0</v>
      </c>
      <c r="L205" s="22">
        <v>0</v>
      </c>
      <c r="M205" s="23">
        <f t="shared" si="41"/>
        <v>0</v>
      </c>
      <c r="N205" s="22">
        <v>0</v>
      </c>
      <c r="O205" s="23">
        <f t="shared" si="42"/>
        <v>0</v>
      </c>
      <c r="P205" s="22">
        <v>0</v>
      </c>
      <c r="Q205" s="23">
        <f t="shared" si="43"/>
        <v>0</v>
      </c>
      <c r="R205" s="17">
        <f t="shared" si="44"/>
        <v>12.05</v>
      </c>
      <c r="S205" s="18">
        <f t="shared" si="45"/>
        <v>18.441999999999997</v>
      </c>
      <c r="T205" s="17">
        <v>2278.66</v>
      </c>
      <c r="U205" s="19">
        <f t="shared" si="31"/>
        <v>27457.852999999999</v>
      </c>
      <c r="V205" s="24"/>
      <c r="W205" s="24"/>
      <c r="X205" s="24"/>
      <c r="Y205" s="19">
        <f t="shared" si="46"/>
        <v>0</v>
      </c>
      <c r="Z205" s="19">
        <f t="shared" si="47"/>
        <v>0</v>
      </c>
      <c r="AA205" s="19">
        <f t="shared" si="48"/>
        <v>0</v>
      </c>
    </row>
    <row r="206" spans="1:27">
      <c r="A206" s="6"/>
      <c r="B206" s="20"/>
      <c r="C206" s="16">
        <v>30.414999999999999</v>
      </c>
      <c r="D206" s="17">
        <v>12.05</v>
      </c>
      <c r="E206" s="23"/>
      <c r="F206" s="22">
        <v>0</v>
      </c>
      <c r="G206" s="23">
        <f t="shared" si="38"/>
        <v>0</v>
      </c>
      <c r="H206" s="22">
        <v>0</v>
      </c>
      <c r="I206" s="23">
        <f t="shared" si="39"/>
        <v>0</v>
      </c>
      <c r="J206" s="22">
        <v>0</v>
      </c>
      <c r="K206" s="23">
        <f t="shared" si="40"/>
        <v>0</v>
      </c>
      <c r="L206" s="22">
        <v>0</v>
      </c>
      <c r="M206" s="23">
        <f t="shared" si="41"/>
        <v>0</v>
      </c>
      <c r="N206" s="22">
        <v>0</v>
      </c>
      <c r="O206" s="23">
        <f t="shared" si="42"/>
        <v>0</v>
      </c>
      <c r="P206" s="22">
        <v>0</v>
      </c>
      <c r="Q206" s="23">
        <f t="shared" si="43"/>
        <v>0</v>
      </c>
      <c r="R206" s="17">
        <f t="shared" si="44"/>
        <v>12.05</v>
      </c>
      <c r="S206" s="18">
        <f t="shared" si="45"/>
        <v>18.364999999999998</v>
      </c>
      <c r="T206" s="17">
        <v>2278.66</v>
      </c>
      <c r="U206" s="19">
        <f t="shared" ref="U206:U269" si="49">R206*T206</f>
        <v>27457.852999999999</v>
      </c>
      <c r="V206" s="24"/>
      <c r="W206" s="24"/>
      <c r="X206" s="24"/>
      <c r="Y206" s="19">
        <f t="shared" si="46"/>
        <v>0</v>
      </c>
      <c r="Z206" s="19">
        <f t="shared" si="47"/>
        <v>0</v>
      </c>
      <c r="AA206" s="19">
        <f t="shared" si="48"/>
        <v>0</v>
      </c>
    </row>
    <row r="207" spans="1:27">
      <c r="A207" s="6"/>
      <c r="B207" s="20"/>
      <c r="C207" s="16">
        <v>30.290000000000003</v>
      </c>
      <c r="D207" s="17">
        <v>12.05</v>
      </c>
      <c r="E207" s="23"/>
      <c r="F207" s="22">
        <v>0</v>
      </c>
      <c r="G207" s="23">
        <f t="shared" si="38"/>
        <v>0</v>
      </c>
      <c r="H207" s="22">
        <v>0</v>
      </c>
      <c r="I207" s="23">
        <f t="shared" si="39"/>
        <v>0</v>
      </c>
      <c r="J207" s="22">
        <v>0</v>
      </c>
      <c r="K207" s="23">
        <f t="shared" si="40"/>
        <v>0</v>
      </c>
      <c r="L207" s="22">
        <v>0</v>
      </c>
      <c r="M207" s="23">
        <f t="shared" si="41"/>
        <v>0</v>
      </c>
      <c r="N207" s="22">
        <v>0</v>
      </c>
      <c r="O207" s="23">
        <f t="shared" si="42"/>
        <v>0</v>
      </c>
      <c r="P207" s="22">
        <v>0</v>
      </c>
      <c r="Q207" s="23">
        <f t="shared" si="43"/>
        <v>0</v>
      </c>
      <c r="R207" s="17">
        <f t="shared" si="44"/>
        <v>12.05</v>
      </c>
      <c r="S207" s="18">
        <f t="shared" si="45"/>
        <v>18.240000000000002</v>
      </c>
      <c r="T207" s="17">
        <v>2278.66</v>
      </c>
      <c r="U207" s="19">
        <f t="shared" si="49"/>
        <v>27457.852999999999</v>
      </c>
      <c r="V207" s="24"/>
      <c r="W207" s="24"/>
      <c r="X207" s="24"/>
      <c r="Y207" s="19">
        <f t="shared" si="46"/>
        <v>0</v>
      </c>
      <c r="Z207" s="19">
        <f t="shared" si="47"/>
        <v>0</v>
      </c>
      <c r="AA207" s="19">
        <f t="shared" si="48"/>
        <v>0</v>
      </c>
    </row>
    <row r="208" spans="1:27">
      <c r="A208" s="6"/>
      <c r="B208" s="20"/>
      <c r="C208" s="16">
        <v>30.082500000000003</v>
      </c>
      <c r="D208" s="17">
        <v>12.05</v>
      </c>
      <c r="E208" s="23"/>
      <c r="F208" s="22">
        <v>0</v>
      </c>
      <c r="G208" s="23">
        <f t="shared" si="38"/>
        <v>0</v>
      </c>
      <c r="H208" s="22">
        <v>0</v>
      </c>
      <c r="I208" s="23">
        <f t="shared" si="39"/>
        <v>0</v>
      </c>
      <c r="J208" s="22">
        <v>0</v>
      </c>
      <c r="K208" s="23">
        <f t="shared" si="40"/>
        <v>0</v>
      </c>
      <c r="L208" s="22">
        <v>0</v>
      </c>
      <c r="M208" s="23">
        <f t="shared" si="41"/>
        <v>0</v>
      </c>
      <c r="N208" s="22">
        <v>0</v>
      </c>
      <c r="O208" s="23">
        <f t="shared" si="42"/>
        <v>0</v>
      </c>
      <c r="P208" s="22">
        <v>0</v>
      </c>
      <c r="Q208" s="23">
        <f t="shared" si="43"/>
        <v>0</v>
      </c>
      <c r="R208" s="17">
        <f t="shared" si="44"/>
        <v>12.05</v>
      </c>
      <c r="S208" s="18">
        <f t="shared" si="45"/>
        <v>18.032500000000002</v>
      </c>
      <c r="T208" s="17">
        <v>2278.66</v>
      </c>
      <c r="U208" s="19">
        <f t="shared" si="49"/>
        <v>27457.852999999999</v>
      </c>
      <c r="V208" s="24"/>
      <c r="W208" s="24"/>
      <c r="X208" s="24"/>
      <c r="Y208" s="19">
        <f t="shared" si="46"/>
        <v>0</v>
      </c>
      <c r="Z208" s="19">
        <f t="shared" si="47"/>
        <v>0</v>
      </c>
      <c r="AA208" s="19">
        <f t="shared" si="48"/>
        <v>0</v>
      </c>
    </row>
    <row r="209" spans="1:27">
      <c r="A209" s="6"/>
      <c r="B209" s="20"/>
      <c r="C209" s="16">
        <v>29.755000000000003</v>
      </c>
      <c r="D209" s="17">
        <v>12.05</v>
      </c>
      <c r="E209" s="23"/>
      <c r="F209" s="22">
        <v>0</v>
      </c>
      <c r="G209" s="23">
        <f t="shared" si="38"/>
        <v>0</v>
      </c>
      <c r="H209" s="22">
        <v>0</v>
      </c>
      <c r="I209" s="23">
        <f t="shared" si="39"/>
        <v>0</v>
      </c>
      <c r="J209" s="22">
        <v>0</v>
      </c>
      <c r="K209" s="23">
        <f t="shared" si="40"/>
        <v>0</v>
      </c>
      <c r="L209" s="22">
        <v>0</v>
      </c>
      <c r="M209" s="23">
        <f t="shared" si="41"/>
        <v>0</v>
      </c>
      <c r="N209" s="22">
        <v>0</v>
      </c>
      <c r="O209" s="23">
        <f t="shared" si="42"/>
        <v>0</v>
      </c>
      <c r="P209" s="22">
        <v>0</v>
      </c>
      <c r="Q209" s="23">
        <f t="shared" si="43"/>
        <v>0</v>
      </c>
      <c r="R209" s="17">
        <f t="shared" si="44"/>
        <v>12.05</v>
      </c>
      <c r="S209" s="18">
        <f t="shared" si="45"/>
        <v>17.705000000000002</v>
      </c>
      <c r="T209" s="17">
        <v>2278.66</v>
      </c>
      <c r="U209" s="19">
        <f t="shared" si="49"/>
        <v>27457.852999999999</v>
      </c>
      <c r="V209" s="24"/>
      <c r="W209" s="24"/>
      <c r="X209" s="24"/>
      <c r="Y209" s="19">
        <f t="shared" si="46"/>
        <v>0</v>
      </c>
      <c r="Z209" s="19">
        <f t="shared" si="47"/>
        <v>0</v>
      </c>
      <c r="AA209" s="19">
        <f t="shared" si="48"/>
        <v>0</v>
      </c>
    </row>
    <row r="210" spans="1:27">
      <c r="A210" s="6"/>
      <c r="B210" s="20"/>
      <c r="C210" s="16">
        <v>29.75</v>
      </c>
      <c r="D210" s="17">
        <v>12.05</v>
      </c>
      <c r="E210" s="23"/>
      <c r="F210" s="22">
        <v>0</v>
      </c>
      <c r="G210" s="23">
        <f t="shared" si="38"/>
        <v>0</v>
      </c>
      <c r="H210" s="22">
        <v>0</v>
      </c>
      <c r="I210" s="23">
        <f t="shared" si="39"/>
        <v>0</v>
      </c>
      <c r="J210" s="22">
        <v>0</v>
      </c>
      <c r="K210" s="23">
        <f t="shared" si="40"/>
        <v>0</v>
      </c>
      <c r="L210" s="22">
        <v>0</v>
      </c>
      <c r="M210" s="23">
        <f t="shared" si="41"/>
        <v>0</v>
      </c>
      <c r="N210" s="22">
        <v>0</v>
      </c>
      <c r="O210" s="23">
        <f t="shared" si="42"/>
        <v>0</v>
      </c>
      <c r="P210" s="22">
        <v>0</v>
      </c>
      <c r="Q210" s="23">
        <f t="shared" si="43"/>
        <v>0</v>
      </c>
      <c r="R210" s="17">
        <f t="shared" si="44"/>
        <v>12.05</v>
      </c>
      <c r="S210" s="18">
        <f t="shared" si="45"/>
        <v>17.7</v>
      </c>
      <c r="T210" s="17">
        <v>2278.66</v>
      </c>
      <c r="U210" s="19">
        <f t="shared" si="49"/>
        <v>27457.852999999999</v>
      </c>
      <c r="V210" s="24"/>
      <c r="W210" s="24"/>
      <c r="X210" s="24"/>
      <c r="Y210" s="19">
        <f t="shared" si="46"/>
        <v>0</v>
      </c>
      <c r="Z210" s="19">
        <f t="shared" si="47"/>
        <v>0</v>
      </c>
      <c r="AA210" s="19">
        <f t="shared" si="48"/>
        <v>0</v>
      </c>
    </row>
    <row r="211" spans="1:27">
      <c r="A211" s="6"/>
      <c r="B211" s="20"/>
      <c r="C211" s="16">
        <v>29.314999999999998</v>
      </c>
      <c r="D211" s="17">
        <v>12.05</v>
      </c>
      <c r="E211" s="23"/>
      <c r="F211" s="22">
        <v>0</v>
      </c>
      <c r="G211" s="23">
        <f t="shared" si="38"/>
        <v>0</v>
      </c>
      <c r="H211" s="22">
        <v>0</v>
      </c>
      <c r="I211" s="23">
        <f t="shared" si="39"/>
        <v>0</v>
      </c>
      <c r="J211" s="22">
        <v>0</v>
      </c>
      <c r="K211" s="23">
        <f t="shared" si="40"/>
        <v>0</v>
      </c>
      <c r="L211" s="22">
        <v>0</v>
      </c>
      <c r="M211" s="23">
        <f t="shared" si="41"/>
        <v>0</v>
      </c>
      <c r="N211" s="22">
        <v>0</v>
      </c>
      <c r="O211" s="23">
        <f t="shared" si="42"/>
        <v>0</v>
      </c>
      <c r="P211" s="22">
        <v>0</v>
      </c>
      <c r="Q211" s="23">
        <f t="shared" si="43"/>
        <v>0</v>
      </c>
      <c r="R211" s="17">
        <f t="shared" si="44"/>
        <v>12.05</v>
      </c>
      <c r="S211" s="18">
        <f t="shared" si="45"/>
        <v>17.264999999999997</v>
      </c>
      <c r="T211" s="17">
        <v>2278.66</v>
      </c>
      <c r="U211" s="19">
        <f t="shared" si="49"/>
        <v>27457.852999999999</v>
      </c>
      <c r="V211" s="24"/>
      <c r="W211" s="24"/>
      <c r="X211" s="24"/>
      <c r="Y211" s="19">
        <f t="shared" si="46"/>
        <v>0</v>
      </c>
      <c r="Z211" s="19">
        <f t="shared" si="47"/>
        <v>0</v>
      </c>
      <c r="AA211" s="19">
        <f t="shared" si="48"/>
        <v>0</v>
      </c>
    </row>
    <row r="212" spans="1:27">
      <c r="A212" s="6"/>
      <c r="B212" s="20"/>
      <c r="C212" s="16">
        <v>29.28</v>
      </c>
      <c r="D212" s="17">
        <v>12.05</v>
      </c>
      <c r="E212" s="23"/>
      <c r="F212" s="22">
        <v>0</v>
      </c>
      <c r="G212" s="23">
        <f t="shared" si="38"/>
        <v>0</v>
      </c>
      <c r="H212" s="22">
        <v>0</v>
      </c>
      <c r="I212" s="23">
        <f t="shared" si="39"/>
        <v>0</v>
      </c>
      <c r="J212" s="22">
        <v>0</v>
      </c>
      <c r="K212" s="23">
        <f t="shared" si="40"/>
        <v>0</v>
      </c>
      <c r="L212" s="22">
        <v>0</v>
      </c>
      <c r="M212" s="23">
        <f t="shared" si="41"/>
        <v>0</v>
      </c>
      <c r="N212" s="22">
        <v>0</v>
      </c>
      <c r="O212" s="23">
        <f t="shared" si="42"/>
        <v>0</v>
      </c>
      <c r="P212" s="22">
        <v>0</v>
      </c>
      <c r="Q212" s="23">
        <f t="shared" si="43"/>
        <v>0</v>
      </c>
      <c r="R212" s="17">
        <f t="shared" si="44"/>
        <v>12.05</v>
      </c>
      <c r="S212" s="18">
        <f t="shared" si="45"/>
        <v>17.23</v>
      </c>
      <c r="T212" s="17">
        <v>2278.66</v>
      </c>
      <c r="U212" s="19">
        <f t="shared" si="49"/>
        <v>27457.852999999999</v>
      </c>
      <c r="V212" s="24"/>
      <c r="W212" s="24"/>
      <c r="X212" s="24"/>
      <c r="Y212" s="19">
        <f t="shared" si="46"/>
        <v>0</v>
      </c>
      <c r="Z212" s="19">
        <f t="shared" si="47"/>
        <v>0</v>
      </c>
      <c r="AA212" s="19">
        <f t="shared" si="48"/>
        <v>0</v>
      </c>
    </row>
    <row r="213" spans="1:27">
      <c r="A213" s="6"/>
      <c r="B213" s="20"/>
      <c r="C213" s="16">
        <v>29.271000000000001</v>
      </c>
      <c r="D213" s="17">
        <v>12.05</v>
      </c>
      <c r="E213" s="23"/>
      <c r="F213" s="22">
        <v>0</v>
      </c>
      <c r="G213" s="23">
        <f t="shared" si="38"/>
        <v>0</v>
      </c>
      <c r="H213" s="22">
        <v>0</v>
      </c>
      <c r="I213" s="23">
        <f t="shared" si="39"/>
        <v>0</v>
      </c>
      <c r="J213" s="22">
        <v>0</v>
      </c>
      <c r="K213" s="23">
        <f t="shared" si="40"/>
        <v>0</v>
      </c>
      <c r="L213" s="22">
        <v>0</v>
      </c>
      <c r="M213" s="23">
        <f t="shared" si="41"/>
        <v>0</v>
      </c>
      <c r="N213" s="22">
        <v>0</v>
      </c>
      <c r="O213" s="23">
        <f t="shared" si="42"/>
        <v>0</v>
      </c>
      <c r="P213" s="22">
        <v>0</v>
      </c>
      <c r="Q213" s="23">
        <f t="shared" si="43"/>
        <v>0</v>
      </c>
      <c r="R213" s="17">
        <f t="shared" si="44"/>
        <v>12.05</v>
      </c>
      <c r="S213" s="18">
        <f t="shared" si="45"/>
        <v>17.221</v>
      </c>
      <c r="T213" s="17">
        <v>2278.66</v>
      </c>
      <c r="U213" s="19">
        <f t="shared" si="49"/>
        <v>27457.852999999999</v>
      </c>
      <c r="V213" s="24"/>
      <c r="W213" s="24"/>
      <c r="X213" s="24"/>
      <c r="Y213" s="19">
        <f t="shared" si="46"/>
        <v>0</v>
      </c>
      <c r="Z213" s="19">
        <f t="shared" si="47"/>
        <v>0</v>
      </c>
      <c r="AA213" s="19">
        <f t="shared" si="48"/>
        <v>0</v>
      </c>
    </row>
    <row r="214" spans="1:27">
      <c r="A214" s="6"/>
      <c r="B214" s="20"/>
      <c r="C214" s="16">
        <v>29.11</v>
      </c>
      <c r="D214" s="17">
        <v>12.05</v>
      </c>
      <c r="E214" s="23"/>
      <c r="F214" s="22">
        <v>0</v>
      </c>
      <c r="G214" s="23">
        <f t="shared" si="38"/>
        <v>0</v>
      </c>
      <c r="H214" s="22">
        <v>0</v>
      </c>
      <c r="I214" s="23">
        <f t="shared" si="39"/>
        <v>0</v>
      </c>
      <c r="J214" s="22">
        <v>0</v>
      </c>
      <c r="K214" s="23">
        <f t="shared" si="40"/>
        <v>0</v>
      </c>
      <c r="L214" s="22">
        <v>0</v>
      </c>
      <c r="M214" s="23">
        <f t="shared" si="41"/>
        <v>0</v>
      </c>
      <c r="N214" s="22">
        <v>0</v>
      </c>
      <c r="O214" s="23">
        <f t="shared" si="42"/>
        <v>0</v>
      </c>
      <c r="P214" s="22">
        <v>0</v>
      </c>
      <c r="Q214" s="23">
        <f t="shared" si="43"/>
        <v>0</v>
      </c>
      <c r="R214" s="17">
        <f t="shared" si="44"/>
        <v>12.05</v>
      </c>
      <c r="S214" s="18">
        <f t="shared" si="45"/>
        <v>17.059999999999999</v>
      </c>
      <c r="T214" s="17">
        <v>2278.66</v>
      </c>
      <c r="U214" s="19">
        <f t="shared" si="49"/>
        <v>27457.852999999999</v>
      </c>
      <c r="V214" s="24"/>
      <c r="W214" s="24"/>
      <c r="X214" s="24"/>
      <c r="Y214" s="19">
        <f t="shared" si="46"/>
        <v>0</v>
      </c>
      <c r="Z214" s="19">
        <f t="shared" si="47"/>
        <v>0</v>
      </c>
      <c r="AA214" s="19">
        <f t="shared" si="48"/>
        <v>0</v>
      </c>
    </row>
    <row r="215" spans="1:27">
      <c r="A215" s="6"/>
      <c r="B215" s="20"/>
      <c r="C215" s="16">
        <v>28.925819999999998</v>
      </c>
      <c r="D215" s="17">
        <v>12.05</v>
      </c>
      <c r="E215" s="23"/>
      <c r="F215" s="22">
        <v>0</v>
      </c>
      <c r="G215" s="23">
        <f t="shared" si="38"/>
        <v>0</v>
      </c>
      <c r="H215" s="22">
        <v>0</v>
      </c>
      <c r="I215" s="23">
        <f t="shared" si="39"/>
        <v>0</v>
      </c>
      <c r="J215" s="22">
        <v>0</v>
      </c>
      <c r="K215" s="23">
        <f t="shared" si="40"/>
        <v>0</v>
      </c>
      <c r="L215" s="22">
        <v>0</v>
      </c>
      <c r="M215" s="23">
        <f t="shared" si="41"/>
        <v>0</v>
      </c>
      <c r="N215" s="22">
        <v>0</v>
      </c>
      <c r="O215" s="23">
        <f t="shared" si="42"/>
        <v>0</v>
      </c>
      <c r="P215" s="22">
        <v>0</v>
      </c>
      <c r="Q215" s="23">
        <f t="shared" si="43"/>
        <v>0</v>
      </c>
      <c r="R215" s="17">
        <f t="shared" si="44"/>
        <v>12.05</v>
      </c>
      <c r="S215" s="18">
        <f t="shared" si="45"/>
        <v>16.875819999999997</v>
      </c>
      <c r="T215" s="17">
        <v>2278.66</v>
      </c>
      <c r="U215" s="19">
        <f t="shared" si="49"/>
        <v>27457.852999999999</v>
      </c>
      <c r="V215" s="24"/>
      <c r="W215" s="24"/>
      <c r="X215" s="24"/>
      <c r="Y215" s="19">
        <f t="shared" si="46"/>
        <v>0</v>
      </c>
      <c r="Z215" s="19">
        <f t="shared" si="47"/>
        <v>0</v>
      </c>
      <c r="AA215" s="19">
        <f t="shared" si="48"/>
        <v>0</v>
      </c>
    </row>
    <row r="216" spans="1:27">
      <c r="A216" s="6"/>
      <c r="B216" s="20"/>
      <c r="C216" s="16">
        <v>28.85</v>
      </c>
      <c r="D216" s="17">
        <v>12.05</v>
      </c>
      <c r="E216" s="23"/>
      <c r="F216" s="22">
        <v>0</v>
      </c>
      <c r="G216" s="23">
        <f t="shared" si="38"/>
        <v>0</v>
      </c>
      <c r="H216" s="22">
        <v>0</v>
      </c>
      <c r="I216" s="23">
        <f t="shared" si="39"/>
        <v>0</v>
      </c>
      <c r="J216" s="22">
        <v>0</v>
      </c>
      <c r="K216" s="23">
        <f t="shared" si="40"/>
        <v>0</v>
      </c>
      <c r="L216" s="22">
        <v>0</v>
      </c>
      <c r="M216" s="23">
        <f t="shared" si="41"/>
        <v>0</v>
      </c>
      <c r="N216" s="22">
        <v>0</v>
      </c>
      <c r="O216" s="23">
        <f t="shared" si="42"/>
        <v>0</v>
      </c>
      <c r="P216" s="22">
        <v>0</v>
      </c>
      <c r="Q216" s="23">
        <f t="shared" si="43"/>
        <v>0</v>
      </c>
      <c r="R216" s="17">
        <f t="shared" si="44"/>
        <v>12.05</v>
      </c>
      <c r="S216" s="18">
        <f t="shared" si="45"/>
        <v>16.8</v>
      </c>
      <c r="T216" s="17">
        <v>2278.66</v>
      </c>
      <c r="U216" s="19">
        <f t="shared" si="49"/>
        <v>27457.852999999999</v>
      </c>
      <c r="V216" s="24"/>
      <c r="W216" s="24"/>
      <c r="X216" s="24"/>
      <c r="Y216" s="19">
        <f t="shared" si="46"/>
        <v>0</v>
      </c>
      <c r="Z216" s="19">
        <f t="shared" si="47"/>
        <v>0</v>
      </c>
      <c r="AA216" s="19">
        <f t="shared" si="48"/>
        <v>0</v>
      </c>
    </row>
    <row r="217" spans="1:27">
      <c r="A217" s="6"/>
      <c r="B217" s="20"/>
      <c r="C217" s="16">
        <v>28.832000000000004</v>
      </c>
      <c r="D217" s="17">
        <v>12.05</v>
      </c>
      <c r="E217" s="23"/>
      <c r="F217" s="22">
        <v>0</v>
      </c>
      <c r="G217" s="23">
        <f t="shared" si="38"/>
        <v>0</v>
      </c>
      <c r="H217" s="22">
        <v>0</v>
      </c>
      <c r="I217" s="23">
        <f t="shared" si="39"/>
        <v>0</v>
      </c>
      <c r="J217" s="22">
        <v>0</v>
      </c>
      <c r="K217" s="23">
        <f t="shared" si="40"/>
        <v>0</v>
      </c>
      <c r="L217" s="22">
        <v>0</v>
      </c>
      <c r="M217" s="23">
        <f t="shared" si="41"/>
        <v>0</v>
      </c>
      <c r="N217" s="22">
        <v>0</v>
      </c>
      <c r="O217" s="23">
        <f t="shared" si="42"/>
        <v>0</v>
      </c>
      <c r="P217" s="22">
        <v>0</v>
      </c>
      <c r="Q217" s="23">
        <f t="shared" si="43"/>
        <v>0</v>
      </c>
      <c r="R217" s="17">
        <f t="shared" si="44"/>
        <v>12.05</v>
      </c>
      <c r="S217" s="18">
        <f t="shared" si="45"/>
        <v>16.782000000000004</v>
      </c>
      <c r="T217" s="17">
        <v>2278.66</v>
      </c>
      <c r="U217" s="19">
        <f t="shared" si="49"/>
        <v>27457.852999999999</v>
      </c>
      <c r="V217" s="24"/>
      <c r="W217" s="24"/>
      <c r="X217" s="24"/>
      <c r="Y217" s="19">
        <f t="shared" si="46"/>
        <v>0</v>
      </c>
      <c r="Z217" s="19">
        <f t="shared" si="47"/>
        <v>0</v>
      </c>
      <c r="AA217" s="19">
        <f t="shared" si="48"/>
        <v>0</v>
      </c>
    </row>
    <row r="218" spans="1:27">
      <c r="A218" s="6"/>
      <c r="B218" s="20"/>
      <c r="C218" s="16">
        <v>28.820000000000004</v>
      </c>
      <c r="D218" s="17">
        <v>12.05</v>
      </c>
      <c r="E218" s="23"/>
      <c r="F218" s="22">
        <v>0</v>
      </c>
      <c r="G218" s="23">
        <f t="shared" si="38"/>
        <v>0</v>
      </c>
      <c r="H218" s="22">
        <v>0</v>
      </c>
      <c r="I218" s="23">
        <f t="shared" si="39"/>
        <v>0</v>
      </c>
      <c r="J218" s="22">
        <v>0</v>
      </c>
      <c r="K218" s="23">
        <f t="shared" si="40"/>
        <v>0</v>
      </c>
      <c r="L218" s="22">
        <v>0</v>
      </c>
      <c r="M218" s="23">
        <f t="shared" si="41"/>
        <v>0</v>
      </c>
      <c r="N218" s="22">
        <v>0</v>
      </c>
      <c r="O218" s="23">
        <f t="shared" si="42"/>
        <v>0</v>
      </c>
      <c r="P218" s="22">
        <v>0</v>
      </c>
      <c r="Q218" s="23">
        <f t="shared" si="43"/>
        <v>0</v>
      </c>
      <c r="R218" s="17">
        <f t="shared" si="44"/>
        <v>12.05</v>
      </c>
      <c r="S218" s="18">
        <f t="shared" si="45"/>
        <v>16.770000000000003</v>
      </c>
      <c r="T218" s="17">
        <v>2278.66</v>
      </c>
      <c r="U218" s="19">
        <f t="shared" si="49"/>
        <v>27457.852999999999</v>
      </c>
      <c r="V218" s="24"/>
      <c r="W218" s="24"/>
      <c r="X218" s="24"/>
      <c r="Y218" s="19">
        <f t="shared" si="46"/>
        <v>0</v>
      </c>
      <c r="Z218" s="19">
        <f t="shared" si="47"/>
        <v>0</v>
      </c>
      <c r="AA218" s="19">
        <f t="shared" si="48"/>
        <v>0</v>
      </c>
    </row>
    <row r="219" spans="1:27">
      <c r="A219" s="6"/>
      <c r="B219" s="20"/>
      <c r="C219" s="16">
        <v>28.650000000000002</v>
      </c>
      <c r="D219" s="17">
        <v>12.05</v>
      </c>
      <c r="E219" s="23"/>
      <c r="F219" s="22">
        <v>0</v>
      </c>
      <c r="G219" s="23">
        <f t="shared" si="38"/>
        <v>0</v>
      </c>
      <c r="H219" s="22">
        <v>0</v>
      </c>
      <c r="I219" s="23">
        <f t="shared" si="39"/>
        <v>0</v>
      </c>
      <c r="J219" s="22">
        <v>0</v>
      </c>
      <c r="K219" s="23">
        <f t="shared" si="40"/>
        <v>0</v>
      </c>
      <c r="L219" s="22">
        <v>0</v>
      </c>
      <c r="M219" s="23">
        <f t="shared" si="41"/>
        <v>0</v>
      </c>
      <c r="N219" s="22">
        <v>0</v>
      </c>
      <c r="O219" s="23">
        <f t="shared" si="42"/>
        <v>0</v>
      </c>
      <c r="P219" s="22">
        <v>0</v>
      </c>
      <c r="Q219" s="23">
        <f t="shared" si="43"/>
        <v>0</v>
      </c>
      <c r="R219" s="17">
        <f t="shared" si="44"/>
        <v>12.05</v>
      </c>
      <c r="S219" s="18">
        <f t="shared" si="45"/>
        <v>16.600000000000001</v>
      </c>
      <c r="T219" s="17">
        <v>2278.66</v>
      </c>
      <c r="U219" s="19">
        <f t="shared" si="49"/>
        <v>27457.852999999999</v>
      </c>
      <c r="V219" s="24"/>
      <c r="W219" s="24"/>
      <c r="X219" s="24"/>
      <c r="Y219" s="19">
        <f t="shared" si="46"/>
        <v>0</v>
      </c>
      <c r="Z219" s="19">
        <f t="shared" si="47"/>
        <v>0</v>
      </c>
      <c r="AA219" s="19">
        <f t="shared" si="48"/>
        <v>0</v>
      </c>
    </row>
    <row r="220" spans="1:27">
      <c r="A220" s="6"/>
      <c r="B220" s="20"/>
      <c r="C220" s="16">
        <v>28.435000000000002</v>
      </c>
      <c r="D220" s="17">
        <v>12.05</v>
      </c>
      <c r="E220" s="23"/>
      <c r="F220" s="22">
        <v>0</v>
      </c>
      <c r="G220" s="23">
        <f t="shared" si="38"/>
        <v>0</v>
      </c>
      <c r="H220" s="22">
        <v>0</v>
      </c>
      <c r="I220" s="23">
        <f t="shared" si="39"/>
        <v>0</v>
      </c>
      <c r="J220" s="22">
        <v>0</v>
      </c>
      <c r="K220" s="23">
        <f t="shared" si="40"/>
        <v>0</v>
      </c>
      <c r="L220" s="22">
        <v>0</v>
      </c>
      <c r="M220" s="23">
        <f t="shared" si="41"/>
        <v>0</v>
      </c>
      <c r="N220" s="22">
        <v>0</v>
      </c>
      <c r="O220" s="23">
        <f t="shared" si="42"/>
        <v>0</v>
      </c>
      <c r="P220" s="22">
        <v>0</v>
      </c>
      <c r="Q220" s="23">
        <f t="shared" si="43"/>
        <v>0</v>
      </c>
      <c r="R220" s="17">
        <f t="shared" si="44"/>
        <v>12.05</v>
      </c>
      <c r="S220" s="18">
        <f t="shared" si="45"/>
        <v>16.385000000000002</v>
      </c>
      <c r="T220" s="17">
        <v>2278.66</v>
      </c>
      <c r="U220" s="19">
        <f t="shared" si="49"/>
        <v>27457.852999999999</v>
      </c>
      <c r="V220" s="24"/>
      <c r="W220" s="24"/>
      <c r="X220" s="24"/>
      <c r="Y220" s="19">
        <f t="shared" si="46"/>
        <v>0</v>
      </c>
      <c r="Z220" s="19">
        <f t="shared" si="47"/>
        <v>0</v>
      </c>
      <c r="AA220" s="19">
        <f t="shared" si="48"/>
        <v>0</v>
      </c>
    </row>
    <row r="221" spans="1:27">
      <c r="A221" s="6"/>
      <c r="B221" s="20"/>
      <c r="C221" s="16">
        <v>27.939999999999998</v>
      </c>
      <c r="D221" s="17">
        <v>12.05</v>
      </c>
      <c r="E221" s="23"/>
      <c r="F221" s="22">
        <v>0</v>
      </c>
      <c r="G221" s="23">
        <f t="shared" si="38"/>
        <v>0</v>
      </c>
      <c r="H221" s="22">
        <v>0</v>
      </c>
      <c r="I221" s="23">
        <f t="shared" si="39"/>
        <v>0</v>
      </c>
      <c r="J221" s="22">
        <v>0</v>
      </c>
      <c r="K221" s="23">
        <f t="shared" si="40"/>
        <v>0</v>
      </c>
      <c r="L221" s="22">
        <v>0</v>
      </c>
      <c r="M221" s="23">
        <f t="shared" si="41"/>
        <v>0</v>
      </c>
      <c r="N221" s="22">
        <v>0</v>
      </c>
      <c r="O221" s="23">
        <f t="shared" si="42"/>
        <v>0</v>
      </c>
      <c r="P221" s="22">
        <v>0</v>
      </c>
      <c r="Q221" s="23">
        <f t="shared" si="43"/>
        <v>0</v>
      </c>
      <c r="R221" s="17">
        <f t="shared" si="44"/>
        <v>12.05</v>
      </c>
      <c r="S221" s="18">
        <f t="shared" si="45"/>
        <v>15.889999999999997</v>
      </c>
      <c r="T221" s="17">
        <v>2278.66</v>
      </c>
      <c r="U221" s="19">
        <f t="shared" si="49"/>
        <v>27457.852999999999</v>
      </c>
      <c r="V221" s="24"/>
      <c r="W221" s="24"/>
      <c r="X221" s="24"/>
      <c r="Y221" s="19">
        <f t="shared" si="46"/>
        <v>0</v>
      </c>
      <c r="Z221" s="19">
        <f t="shared" si="47"/>
        <v>0</v>
      </c>
      <c r="AA221" s="19">
        <f t="shared" si="48"/>
        <v>0</v>
      </c>
    </row>
    <row r="222" spans="1:27">
      <c r="A222" s="6"/>
      <c r="B222" s="20"/>
      <c r="C222" s="16">
        <v>27.795000000000002</v>
      </c>
      <c r="D222" s="17">
        <v>12.05</v>
      </c>
      <c r="E222" s="23"/>
      <c r="F222" s="22">
        <v>0</v>
      </c>
      <c r="G222" s="23">
        <f t="shared" si="38"/>
        <v>0</v>
      </c>
      <c r="H222" s="22">
        <v>0</v>
      </c>
      <c r="I222" s="23">
        <f t="shared" si="39"/>
        <v>0</v>
      </c>
      <c r="J222" s="22">
        <v>0</v>
      </c>
      <c r="K222" s="23">
        <f t="shared" si="40"/>
        <v>0</v>
      </c>
      <c r="L222" s="22">
        <v>0</v>
      </c>
      <c r="M222" s="23">
        <f t="shared" si="41"/>
        <v>0</v>
      </c>
      <c r="N222" s="22">
        <v>0</v>
      </c>
      <c r="O222" s="23">
        <f t="shared" si="42"/>
        <v>0</v>
      </c>
      <c r="P222" s="22">
        <v>0</v>
      </c>
      <c r="Q222" s="23">
        <f t="shared" si="43"/>
        <v>0</v>
      </c>
      <c r="R222" s="17">
        <f t="shared" si="44"/>
        <v>12.05</v>
      </c>
      <c r="S222" s="18">
        <f t="shared" si="45"/>
        <v>15.745000000000001</v>
      </c>
      <c r="T222" s="17">
        <v>2278.66</v>
      </c>
      <c r="U222" s="19">
        <f t="shared" si="49"/>
        <v>27457.852999999999</v>
      </c>
      <c r="V222" s="24"/>
      <c r="W222" s="24"/>
      <c r="X222" s="24"/>
      <c r="Y222" s="19">
        <f t="shared" si="46"/>
        <v>0</v>
      </c>
      <c r="Z222" s="19">
        <f t="shared" si="47"/>
        <v>0</v>
      </c>
      <c r="AA222" s="19">
        <f t="shared" si="48"/>
        <v>0</v>
      </c>
    </row>
    <row r="223" spans="1:27">
      <c r="A223" s="6"/>
      <c r="B223" s="20"/>
      <c r="C223" s="16">
        <v>27.72</v>
      </c>
      <c r="D223" s="17">
        <v>12.05</v>
      </c>
      <c r="E223" s="23"/>
      <c r="F223" s="22">
        <v>0</v>
      </c>
      <c r="G223" s="23">
        <f t="shared" si="38"/>
        <v>0</v>
      </c>
      <c r="H223" s="22">
        <v>0</v>
      </c>
      <c r="I223" s="23">
        <f t="shared" si="39"/>
        <v>0</v>
      </c>
      <c r="J223" s="22">
        <v>0</v>
      </c>
      <c r="K223" s="23">
        <f t="shared" si="40"/>
        <v>0</v>
      </c>
      <c r="L223" s="22">
        <v>0</v>
      </c>
      <c r="M223" s="23">
        <f t="shared" si="41"/>
        <v>0</v>
      </c>
      <c r="N223" s="22">
        <v>0</v>
      </c>
      <c r="O223" s="23">
        <f t="shared" si="42"/>
        <v>0</v>
      </c>
      <c r="P223" s="22">
        <v>0</v>
      </c>
      <c r="Q223" s="23">
        <f t="shared" si="43"/>
        <v>0</v>
      </c>
      <c r="R223" s="17">
        <f t="shared" si="44"/>
        <v>12.05</v>
      </c>
      <c r="S223" s="18">
        <f t="shared" si="45"/>
        <v>15.669999999999998</v>
      </c>
      <c r="T223" s="17">
        <v>2278.66</v>
      </c>
      <c r="U223" s="19">
        <f t="shared" si="49"/>
        <v>27457.852999999999</v>
      </c>
      <c r="V223" s="24"/>
      <c r="W223" s="24"/>
      <c r="X223" s="24"/>
      <c r="Y223" s="19">
        <f t="shared" si="46"/>
        <v>0</v>
      </c>
      <c r="Z223" s="19">
        <f t="shared" si="47"/>
        <v>0</v>
      </c>
      <c r="AA223" s="19">
        <f t="shared" si="48"/>
        <v>0</v>
      </c>
    </row>
    <row r="224" spans="1:27">
      <c r="A224" s="6"/>
      <c r="B224" s="20"/>
      <c r="C224" s="16">
        <v>27.674399999999999</v>
      </c>
      <c r="D224" s="17">
        <v>12.05</v>
      </c>
      <c r="E224" s="23"/>
      <c r="F224" s="22">
        <v>0</v>
      </c>
      <c r="G224" s="23">
        <f t="shared" si="38"/>
        <v>0</v>
      </c>
      <c r="H224" s="22">
        <v>0</v>
      </c>
      <c r="I224" s="23">
        <f t="shared" si="39"/>
        <v>0</v>
      </c>
      <c r="J224" s="22">
        <v>0</v>
      </c>
      <c r="K224" s="23">
        <f t="shared" si="40"/>
        <v>0</v>
      </c>
      <c r="L224" s="22">
        <v>0</v>
      </c>
      <c r="M224" s="23">
        <f t="shared" si="41"/>
        <v>0</v>
      </c>
      <c r="N224" s="22">
        <v>0</v>
      </c>
      <c r="O224" s="23">
        <f t="shared" si="42"/>
        <v>0</v>
      </c>
      <c r="P224" s="22">
        <v>0</v>
      </c>
      <c r="Q224" s="23">
        <f t="shared" si="43"/>
        <v>0</v>
      </c>
      <c r="R224" s="17">
        <f t="shared" si="44"/>
        <v>12.05</v>
      </c>
      <c r="S224" s="18">
        <f t="shared" si="45"/>
        <v>15.624399999999998</v>
      </c>
      <c r="T224" s="17">
        <v>2278.66</v>
      </c>
      <c r="U224" s="19">
        <f t="shared" si="49"/>
        <v>27457.852999999999</v>
      </c>
      <c r="V224" s="24"/>
      <c r="W224" s="24"/>
      <c r="X224" s="24"/>
      <c r="Y224" s="19">
        <f t="shared" si="46"/>
        <v>0</v>
      </c>
      <c r="Z224" s="19">
        <f t="shared" si="47"/>
        <v>0</v>
      </c>
      <c r="AA224" s="19">
        <f t="shared" si="48"/>
        <v>0</v>
      </c>
    </row>
    <row r="225" spans="1:27">
      <c r="A225" s="6"/>
      <c r="B225" s="20"/>
      <c r="C225" s="16">
        <v>27.659500000000001</v>
      </c>
      <c r="D225" s="17">
        <v>12.05</v>
      </c>
      <c r="E225" s="23"/>
      <c r="F225" s="22">
        <v>0</v>
      </c>
      <c r="G225" s="23">
        <f t="shared" si="38"/>
        <v>0</v>
      </c>
      <c r="H225" s="22">
        <v>0</v>
      </c>
      <c r="I225" s="23">
        <f t="shared" si="39"/>
        <v>0</v>
      </c>
      <c r="J225" s="22">
        <v>0</v>
      </c>
      <c r="K225" s="23">
        <f t="shared" si="40"/>
        <v>0</v>
      </c>
      <c r="L225" s="22">
        <v>0</v>
      </c>
      <c r="M225" s="23">
        <f t="shared" si="41"/>
        <v>0</v>
      </c>
      <c r="N225" s="22">
        <v>0</v>
      </c>
      <c r="O225" s="23">
        <f t="shared" si="42"/>
        <v>0</v>
      </c>
      <c r="P225" s="22">
        <v>0</v>
      </c>
      <c r="Q225" s="23">
        <f t="shared" si="43"/>
        <v>0</v>
      </c>
      <c r="R225" s="17">
        <f t="shared" si="44"/>
        <v>12.05</v>
      </c>
      <c r="S225" s="18">
        <f t="shared" si="45"/>
        <v>15.609500000000001</v>
      </c>
      <c r="T225" s="17">
        <v>2278.66</v>
      </c>
      <c r="U225" s="19">
        <f t="shared" si="49"/>
        <v>27457.852999999999</v>
      </c>
      <c r="V225" s="24"/>
      <c r="W225" s="24"/>
      <c r="X225" s="24"/>
      <c r="Y225" s="19">
        <f t="shared" si="46"/>
        <v>0</v>
      </c>
      <c r="Z225" s="19">
        <f t="shared" si="47"/>
        <v>0</v>
      </c>
      <c r="AA225" s="19">
        <f t="shared" si="48"/>
        <v>0</v>
      </c>
    </row>
    <row r="226" spans="1:27">
      <c r="A226" s="6"/>
      <c r="B226" s="20"/>
      <c r="C226" s="16">
        <v>27.200000000000003</v>
      </c>
      <c r="D226" s="17">
        <v>12.05</v>
      </c>
      <c r="E226" s="23"/>
      <c r="F226" s="22">
        <v>0</v>
      </c>
      <c r="G226" s="23">
        <f t="shared" si="38"/>
        <v>0</v>
      </c>
      <c r="H226" s="22">
        <v>0</v>
      </c>
      <c r="I226" s="23">
        <f t="shared" si="39"/>
        <v>0</v>
      </c>
      <c r="J226" s="22">
        <v>0</v>
      </c>
      <c r="K226" s="23">
        <f t="shared" si="40"/>
        <v>0</v>
      </c>
      <c r="L226" s="22">
        <v>0</v>
      </c>
      <c r="M226" s="23">
        <f t="shared" si="41"/>
        <v>0</v>
      </c>
      <c r="N226" s="22">
        <v>0</v>
      </c>
      <c r="O226" s="23">
        <f t="shared" si="42"/>
        <v>0</v>
      </c>
      <c r="P226" s="22">
        <v>0</v>
      </c>
      <c r="Q226" s="23">
        <f t="shared" si="43"/>
        <v>0</v>
      </c>
      <c r="R226" s="17">
        <f t="shared" si="44"/>
        <v>12.05</v>
      </c>
      <c r="S226" s="18">
        <f t="shared" si="45"/>
        <v>15.150000000000002</v>
      </c>
      <c r="T226" s="17">
        <v>2278.66</v>
      </c>
      <c r="U226" s="19">
        <f t="shared" si="49"/>
        <v>27457.852999999999</v>
      </c>
      <c r="V226" s="24"/>
      <c r="W226" s="24"/>
      <c r="X226" s="24"/>
      <c r="Y226" s="19">
        <f t="shared" si="46"/>
        <v>0</v>
      </c>
      <c r="Z226" s="19">
        <f t="shared" si="47"/>
        <v>0</v>
      </c>
      <c r="AA226" s="19">
        <f t="shared" si="48"/>
        <v>0</v>
      </c>
    </row>
    <row r="227" spans="1:27">
      <c r="A227" s="6"/>
      <c r="B227" s="20"/>
      <c r="C227" s="16">
        <v>27.05</v>
      </c>
      <c r="D227" s="17">
        <v>12.05</v>
      </c>
      <c r="E227" s="23"/>
      <c r="F227" s="22">
        <v>0</v>
      </c>
      <c r="G227" s="23">
        <f t="shared" si="38"/>
        <v>0</v>
      </c>
      <c r="H227" s="22">
        <v>0</v>
      </c>
      <c r="I227" s="23">
        <f t="shared" si="39"/>
        <v>0</v>
      </c>
      <c r="J227" s="22">
        <v>0</v>
      </c>
      <c r="K227" s="23">
        <f t="shared" si="40"/>
        <v>0</v>
      </c>
      <c r="L227" s="22">
        <v>0</v>
      </c>
      <c r="M227" s="23">
        <f t="shared" si="41"/>
        <v>0</v>
      </c>
      <c r="N227" s="22">
        <v>0</v>
      </c>
      <c r="O227" s="23">
        <f t="shared" si="42"/>
        <v>0</v>
      </c>
      <c r="P227" s="22">
        <v>0</v>
      </c>
      <c r="Q227" s="23">
        <f t="shared" si="43"/>
        <v>0</v>
      </c>
      <c r="R227" s="17">
        <f t="shared" si="44"/>
        <v>12.05</v>
      </c>
      <c r="S227" s="18">
        <f t="shared" si="45"/>
        <v>15</v>
      </c>
      <c r="T227" s="17">
        <v>2278.66</v>
      </c>
      <c r="U227" s="19">
        <f t="shared" si="49"/>
        <v>27457.852999999999</v>
      </c>
      <c r="V227" s="24"/>
      <c r="W227" s="24"/>
      <c r="X227" s="24"/>
      <c r="Y227" s="19">
        <f t="shared" si="46"/>
        <v>0</v>
      </c>
      <c r="Z227" s="19">
        <f t="shared" si="47"/>
        <v>0</v>
      </c>
      <c r="AA227" s="19">
        <f t="shared" si="48"/>
        <v>0</v>
      </c>
    </row>
    <row r="228" spans="1:27">
      <c r="A228" s="6"/>
      <c r="B228" s="20"/>
      <c r="C228" s="16">
        <v>26.84</v>
      </c>
      <c r="D228" s="17">
        <v>12.05</v>
      </c>
      <c r="E228" s="23"/>
      <c r="F228" s="22">
        <v>0</v>
      </c>
      <c r="G228" s="23">
        <f t="shared" si="38"/>
        <v>0</v>
      </c>
      <c r="H228" s="22">
        <v>0</v>
      </c>
      <c r="I228" s="23">
        <f t="shared" si="39"/>
        <v>0</v>
      </c>
      <c r="J228" s="22">
        <v>0</v>
      </c>
      <c r="K228" s="23">
        <f t="shared" si="40"/>
        <v>0</v>
      </c>
      <c r="L228" s="22">
        <v>0</v>
      </c>
      <c r="M228" s="23">
        <f t="shared" si="41"/>
        <v>0</v>
      </c>
      <c r="N228" s="22">
        <v>0</v>
      </c>
      <c r="O228" s="23">
        <f t="shared" si="42"/>
        <v>0</v>
      </c>
      <c r="P228" s="22">
        <v>0</v>
      </c>
      <c r="Q228" s="23">
        <f t="shared" si="43"/>
        <v>0</v>
      </c>
      <c r="R228" s="17">
        <f t="shared" si="44"/>
        <v>12.05</v>
      </c>
      <c r="S228" s="18">
        <f t="shared" si="45"/>
        <v>14.79</v>
      </c>
      <c r="T228" s="17">
        <v>2278.66</v>
      </c>
      <c r="U228" s="19">
        <f t="shared" si="49"/>
        <v>27457.852999999999</v>
      </c>
      <c r="V228" s="24"/>
      <c r="W228" s="24"/>
      <c r="X228" s="24"/>
      <c r="Y228" s="19">
        <f t="shared" si="46"/>
        <v>0</v>
      </c>
      <c r="Z228" s="19">
        <f t="shared" si="47"/>
        <v>0</v>
      </c>
      <c r="AA228" s="19">
        <f t="shared" si="48"/>
        <v>0</v>
      </c>
    </row>
    <row r="229" spans="1:27">
      <c r="A229" s="6"/>
      <c r="B229" s="20"/>
      <c r="C229" s="16">
        <v>26.829000000000001</v>
      </c>
      <c r="D229" s="17">
        <v>12.05</v>
      </c>
      <c r="E229" s="23"/>
      <c r="F229" s="22">
        <v>0</v>
      </c>
      <c r="G229" s="23">
        <f t="shared" si="38"/>
        <v>0</v>
      </c>
      <c r="H229" s="22">
        <v>0</v>
      </c>
      <c r="I229" s="23">
        <f t="shared" si="39"/>
        <v>0</v>
      </c>
      <c r="J229" s="22">
        <v>0</v>
      </c>
      <c r="K229" s="23">
        <f t="shared" si="40"/>
        <v>0</v>
      </c>
      <c r="L229" s="22">
        <v>0</v>
      </c>
      <c r="M229" s="23">
        <f t="shared" si="41"/>
        <v>0</v>
      </c>
      <c r="N229" s="22">
        <v>0</v>
      </c>
      <c r="O229" s="23">
        <f t="shared" si="42"/>
        <v>0</v>
      </c>
      <c r="P229" s="22">
        <v>0</v>
      </c>
      <c r="Q229" s="23">
        <f t="shared" si="43"/>
        <v>0</v>
      </c>
      <c r="R229" s="17">
        <f t="shared" si="44"/>
        <v>12.05</v>
      </c>
      <c r="S229" s="18">
        <f t="shared" si="45"/>
        <v>14.779</v>
      </c>
      <c r="T229" s="17">
        <v>2278.66</v>
      </c>
      <c r="U229" s="19">
        <f t="shared" si="49"/>
        <v>27457.852999999999</v>
      </c>
      <c r="V229" s="24"/>
      <c r="W229" s="24"/>
      <c r="X229" s="24"/>
      <c r="Y229" s="19">
        <f t="shared" si="46"/>
        <v>0</v>
      </c>
      <c r="Z229" s="19">
        <f t="shared" si="47"/>
        <v>0</v>
      </c>
      <c r="AA229" s="19">
        <f t="shared" si="48"/>
        <v>0</v>
      </c>
    </row>
    <row r="230" spans="1:27">
      <c r="A230" s="6"/>
      <c r="B230" s="20"/>
      <c r="C230" s="16">
        <v>26.78</v>
      </c>
      <c r="D230" s="17">
        <v>12.05</v>
      </c>
      <c r="E230" s="23"/>
      <c r="F230" s="22">
        <v>0</v>
      </c>
      <c r="G230" s="23">
        <f t="shared" si="38"/>
        <v>0</v>
      </c>
      <c r="H230" s="22">
        <v>0</v>
      </c>
      <c r="I230" s="23">
        <f t="shared" si="39"/>
        <v>0</v>
      </c>
      <c r="J230" s="22">
        <v>0</v>
      </c>
      <c r="K230" s="23">
        <f t="shared" si="40"/>
        <v>0</v>
      </c>
      <c r="L230" s="22">
        <v>0</v>
      </c>
      <c r="M230" s="23">
        <f t="shared" si="41"/>
        <v>0</v>
      </c>
      <c r="N230" s="22">
        <v>0</v>
      </c>
      <c r="O230" s="23">
        <f t="shared" si="42"/>
        <v>0</v>
      </c>
      <c r="P230" s="22">
        <v>0</v>
      </c>
      <c r="Q230" s="23">
        <f t="shared" si="43"/>
        <v>0</v>
      </c>
      <c r="R230" s="17">
        <f t="shared" si="44"/>
        <v>12.05</v>
      </c>
      <c r="S230" s="18">
        <f t="shared" si="45"/>
        <v>14.73</v>
      </c>
      <c r="T230" s="17">
        <v>2278.66</v>
      </c>
      <c r="U230" s="19">
        <f t="shared" si="49"/>
        <v>27457.852999999999</v>
      </c>
      <c r="V230" s="24"/>
      <c r="W230" s="24"/>
      <c r="X230" s="24"/>
      <c r="Y230" s="19">
        <f t="shared" si="46"/>
        <v>0</v>
      </c>
      <c r="Z230" s="19">
        <f t="shared" si="47"/>
        <v>0</v>
      </c>
      <c r="AA230" s="19">
        <f t="shared" si="48"/>
        <v>0</v>
      </c>
    </row>
    <row r="231" spans="1:27">
      <c r="A231" s="6"/>
      <c r="B231" s="20"/>
      <c r="C231" s="16">
        <v>26.61</v>
      </c>
      <c r="D231" s="17">
        <v>12.05</v>
      </c>
      <c r="E231" s="23"/>
      <c r="F231" s="22">
        <v>0</v>
      </c>
      <c r="G231" s="23">
        <f t="shared" si="38"/>
        <v>0</v>
      </c>
      <c r="H231" s="22">
        <v>0</v>
      </c>
      <c r="I231" s="23">
        <f t="shared" si="39"/>
        <v>0</v>
      </c>
      <c r="J231" s="22">
        <v>0</v>
      </c>
      <c r="K231" s="23">
        <f t="shared" si="40"/>
        <v>0</v>
      </c>
      <c r="L231" s="22">
        <v>0</v>
      </c>
      <c r="M231" s="23">
        <f t="shared" si="41"/>
        <v>0</v>
      </c>
      <c r="N231" s="22">
        <v>0</v>
      </c>
      <c r="O231" s="23">
        <f t="shared" si="42"/>
        <v>0</v>
      </c>
      <c r="P231" s="22">
        <v>0</v>
      </c>
      <c r="Q231" s="23">
        <f t="shared" si="43"/>
        <v>0</v>
      </c>
      <c r="R231" s="17">
        <f t="shared" si="44"/>
        <v>12.05</v>
      </c>
      <c r="S231" s="18">
        <f t="shared" si="45"/>
        <v>14.559999999999999</v>
      </c>
      <c r="T231" s="17">
        <v>2278.66</v>
      </c>
      <c r="U231" s="19">
        <f t="shared" si="49"/>
        <v>27457.852999999999</v>
      </c>
      <c r="V231" s="24"/>
      <c r="W231" s="24"/>
      <c r="X231" s="24"/>
      <c r="Y231" s="19">
        <f t="shared" si="46"/>
        <v>0</v>
      </c>
      <c r="Z231" s="19">
        <f t="shared" si="47"/>
        <v>0</v>
      </c>
      <c r="AA231" s="19">
        <f t="shared" si="48"/>
        <v>0</v>
      </c>
    </row>
    <row r="232" spans="1:27">
      <c r="A232" s="6"/>
      <c r="B232" s="20"/>
      <c r="C232" s="16">
        <v>26.602</v>
      </c>
      <c r="D232" s="17">
        <v>12.05</v>
      </c>
      <c r="E232" s="23"/>
      <c r="F232" s="22">
        <v>0</v>
      </c>
      <c r="G232" s="23">
        <f t="shared" si="38"/>
        <v>0</v>
      </c>
      <c r="H232" s="22">
        <v>0</v>
      </c>
      <c r="I232" s="23">
        <f t="shared" si="39"/>
        <v>0</v>
      </c>
      <c r="J232" s="22">
        <v>0</v>
      </c>
      <c r="K232" s="23">
        <f t="shared" si="40"/>
        <v>0</v>
      </c>
      <c r="L232" s="22">
        <v>0</v>
      </c>
      <c r="M232" s="23">
        <f t="shared" si="41"/>
        <v>0</v>
      </c>
      <c r="N232" s="22">
        <v>0</v>
      </c>
      <c r="O232" s="23">
        <f t="shared" si="42"/>
        <v>0</v>
      </c>
      <c r="P232" s="22">
        <v>0</v>
      </c>
      <c r="Q232" s="23">
        <f t="shared" si="43"/>
        <v>0</v>
      </c>
      <c r="R232" s="17">
        <f t="shared" si="44"/>
        <v>12.05</v>
      </c>
      <c r="S232" s="18">
        <f t="shared" si="45"/>
        <v>14.552</v>
      </c>
      <c r="T232" s="17">
        <v>2278.66</v>
      </c>
      <c r="U232" s="19">
        <f t="shared" si="49"/>
        <v>27457.852999999999</v>
      </c>
      <c r="V232" s="24"/>
      <c r="W232" s="24"/>
      <c r="X232" s="24"/>
      <c r="Y232" s="19">
        <f t="shared" si="46"/>
        <v>0</v>
      </c>
      <c r="Z232" s="19">
        <f t="shared" si="47"/>
        <v>0</v>
      </c>
      <c r="AA232" s="19">
        <f t="shared" si="48"/>
        <v>0</v>
      </c>
    </row>
    <row r="233" spans="1:27">
      <c r="A233" s="6"/>
      <c r="B233" s="20"/>
      <c r="C233" s="16">
        <v>26.575500000000002</v>
      </c>
      <c r="D233" s="17">
        <v>12.05</v>
      </c>
      <c r="E233" s="23"/>
      <c r="F233" s="22">
        <v>0</v>
      </c>
      <c r="G233" s="23">
        <f t="shared" si="38"/>
        <v>0</v>
      </c>
      <c r="H233" s="22">
        <v>0</v>
      </c>
      <c r="I233" s="23">
        <f t="shared" si="39"/>
        <v>0</v>
      </c>
      <c r="J233" s="22">
        <v>0</v>
      </c>
      <c r="K233" s="23">
        <f t="shared" si="40"/>
        <v>0</v>
      </c>
      <c r="L233" s="22">
        <v>0</v>
      </c>
      <c r="M233" s="23">
        <f t="shared" si="41"/>
        <v>0</v>
      </c>
      <c r="N233" s="22">
        <v>0</v>
      </c>
      <c r="O233" s="23">
        <f t="shared" si="42"/>
        <v>0</v>
      </c>
      <c r="P233" s="22">
        <v>0</v>
      </c>
      <c r="Q233" s="23">
        <f t="shared" si="43"/>
        <v>0</v>
      </c>
      <c r="R233" s="17">
        <f t="shared" si="44"/>
        <v>12.05</v>
      </c>
      <c r="S233" s="18">
        <f t="shared" si="45"/>
        <v>14.525500000000001</v>
      </c>
      <c r="T233" s="17">
        <v>2278.66</v>
      </c>
      <c r="U233" s="19">
        <f t="shared" si="49"/>
        <v>27457.852999999999</v>
      </c>
      <c r="V233" s="24"/>
      <c r="W233" s="24"/>
      <c r="X233" s="24"/>
      <c r="Y233" s="19">
        <f t="shared" si="46"/>
        <v>0</v>
      </c>
      <c r="Z233" s="19">
        <f t="shared" si="47"/>
        <v>0</v>
      </c>
      <c r="AA233" s="19">
        <f t="shared" si="48"/>
        <v>0</v>
      </c>
    </row>
    <row r="234" spans="1:27">
      <c r="A234" s="6"/>
      <c r="B234" s="20"/>
      <c r="C234" s="16">
        <v>26.55</v>
      </c>
      <c r="D234" s="17">
        <v>12.05</v>
      </c>
      <c r="E234" s="23"/>
      <c r="F234" s="22">
        <v>0</v>
      </c>
      <c r="G234" s="23">
        <f t="shared" si="38"/>
        <v>0</v>
      </c>
      <c r="H234" s="22">
        <v>0</v>
      </c>
      <c r="I234" s="23">
        <f t="shared" si="39"/>
        <v>0</v>
      </c>
      <c r="J234" s="22">
        <v>0</v>
      </c>
      <c r="K234" s="23">
        <f t="shared" si="40"/>
        <v>0</v>
      </c>
      <c r="L234" s="22">
        <v>0</v>
      </c>
      <c r="M234" s="23">
        <f t="shared" si="41"/>
        <v>0</v>
      </c>
      <c r="N234" s="22">
        <v>0</v>
      </c>
      <c r="O234" s="23">
        <f t="shared" si="42"/>
        <v>0</v>
      </c>
      <c r="P234" s="22">
        <v>0</v>
      </c>
      <c r="Q234" s="23">
        <f t="shared" si="43"/>
        <v>0</v>
      </c>
      <c r="R234" s="17">
        <f t="shared" si="44"/>
        <v>12.05</v>
      </c>
      <c r="S234" s="18">
        <f t="shared" si="45"/>
        <v>14.5</v>
      </c>
      <c r="T234" s="17">
        <v>2278.66</v>
      </c>
      <c r="U234" s="19">
        <f t="shared" si="49"/>
        <v>27457.852999999999</v>
      </c>
      <c r="V234" s="24"/>
      <c r="W234" s="24"/>
      <c r="X234" s="24"/>
      <c r="Y234" s="19">
        <f t="shared" si="46"/>
        <v>0</v>
      </c>
      <c r="Z234" s="19">
        <f t="shared" si="47"/>
        <v>0</v>
      </c>
      <c r="AA234" s="19">
        <f t="shared" si="48"/>
        <v>0</v>
      </c>
    </row>
    <row r="235" spans="1:27">
      <c r="A235" s="6"/>
      <c r="B235" s="20"/>
      <c r="C235" s="16">
        <v>25.85</v>
      </c>
      <c r="D235" s="17">
        <v>12.05</v>
      </c>
      <c r="E235" s="23"/>
      <c r="F235" s="22">
        <v>0</v>
      </c>
      <c r="G235" s="23">
        <f t="shared" si="38"/>
        <v>0</v>
      </c>
      <c r="H235" s="22">
        <v>0</v>
      </c>
      <c r="I235" s="23">
        <f t="shared" si="39"/>
        <v>0</v>
      </c>
      <c r="J235" s="22">
        <v>0</v>
      </c>
      <c r="K235" s="23">
        <f t="shared" si="40"/>
        <v>0</v>
      </c>
      <c r="L235" s="22">
        <v>0</v>
      </c>
      <c r="M235" s="23">
        <f t="shared" si="41"/>
        <v>0</v>
      </c>
      <c r="N235" s="22">
        <v>0</v>
      </c>
      <c r="O235" s="23">
        <f t="shared" si="42"/>
        <v>0</v>
      </c>
      <c r="P235" s="22">
        <v>0</v>
      </c>
      <c r="Q235" s="23">
        <f t="shared" si="43"/>
        <v>0</v>
      </c>
      <c r="R235" s="17">
        <f t="shared" si="44"/>
        <v>12.05</v>
      </c>
      <c r="S235" s="18">
        <f t="shared" si="45"/>
        <v>13.8</v>
      </c>
      <c r="T235" s="17">
        <v>2278.66</v>
      </c>
      <c r="U235" s="19">
        <f t="shared" si="49"/>
        <v>27457.852999999999</v>
      </c>
      <c r="V235" s="24"/>
      <c r="W235" s="24"/>
      <c r="X235" s="24"/>
      <c r="Y235" s="19">
        <f t="shared" si="46"/>
        <v>0</v>
      </c>
      <c r="Z235" s="19">
        <f t="shared" si="47"/>
        <v>0</v>
      </c>
      <c r="AA235" s="19">
        <f t="shared" si="48"/>
        <v>0</v>
      </c>
    </row>
    <row r="236" spans="1:27">
      <c r="A236" s="6"/>
      <c r="B236" s="20"/>
      <c r="C236" s="16">
        <v>25.619999999999997</v>
      </c>
      <c r="D236" s="17">
        <v>12.05</v>
      </c>
      <c r="E236" s="23"/>
      <c r="F236" s="22">
        <v>0</v>
      </c>
      <c r="G236" s="23">
        <f t="shared" si="38"/>
        <v>0</v>
      </c>
      <c r="H236" s="22">
        <v>0</v>
      </c>
      <c r="I236" s="23">
        <f t="shared" si="39"/>
        <v>0</v>
      </c>
      <c r="J236" s="22">
        <v>0</v>
      </c>
      <c r="K236" s="23">
        <f t="shared" si="40"/>
        <v>0</v>
      </c>
      <c r="L236" s="22">
        <v>0</v>
      </c>
      <c r="M236" s="23">
        <f t="shared" si="41"/>
        <v>0</v>
      </c>
      <c r="N236" s="22">
        <v>0</v>
      </c>
      <c r="O236" s="23">
        <f t="shared" si="42"/>
        <v>0</v>
      </c>
      <c r="P236" s="22">
        <v>0</v>
      </c>
      <c r="Q236" s="23">
        <f t="shared" si="43"/>
        <v>0</v>
      </c>
      <c r="R236" s="17">
        <f t="shared" si="44"/>
        <v>12.05</v>
      </c>
      <c r="S236" s="18">
        <f t="shared" si="45"/>
        <v>13.569999999999997</v>
      </c>
      <c r="T236" s="17">
        <v>2278.66</v>
      </c>
      <c r="U236" s="19">
        <f t="shared" si="49"/>
        <v>27457.852999999999</v>
      </c>
      <c r="V236" s="24"/>
      <c r="W236" s="24"/>
      <c r="X236" s="24"/>
      <c r="Y236" s="19">
        <f t="shared" si="46"/>
        <v>0</v>
      </c>
      <c r="Z236" s="19">
        <f t="shared" si="47"/>
        <v>0</v>
      </c>
      <c r="AA236" s="19">
        <f t="shared" si="48"/>
        <v>0</v>
      </c>
    </row>
    <row r="237" spans="1:27">
      <c r="A237" s="6"/>
      <c r="B237" s="20"/>
      <c r="C237" s="16">
        <v>25.609500000000001</v>
      </c>
      <c r="D237" s="17">
        <v>12.05</v>
      </c>
      <c r="E237" s="23"/>
      <c r="F237" s="22">
        <v>0</v>
      </c>
      <c r="G237" s="23">
        <f t="shared" si="38"/>
        <v>0</v>
      </c>
      <c r="H237" s="22">
        <v>0</v>
      </c>
      <c r="I237" s="23">
        <f t="shared" si="39"/>
        <v>0</v>
      </c>
      <c r="J237" s="22">
        <v>0</v>
      </c>
      <c r="K237" s="23">
        <f t="shared" si="40"/>
        <v>0</v>
      </c>
      <c r="L237" s="22">
        <v>0</v>
      </c>
      <c r="M237" s="23">
        <f t="shared" si="41"/>
        <v>0</v>
      </c>
      <c r="N237" s="22">
        <v>0</v>
      </c>
      <c r="O237" s="23">
        <f t="shared" si="42"/>
        <v>0</v>
      </c>
      <c r="P237" s="22">
        <v>0</v>
      </c>
      <c r="Q237" s="23">
        <f t="shared" si="43"/>
        <v>0</v>
      </c>
      <c r="R237" s="17">
        <f t="shared" si="44"/>
        <v>12.05</v>
      </c>
      <c r="S237" s="18">
        <f t="shared" si="45"/>
        <v>13.5595</v>
      </c>
      <c r="T237" s="17">
        <v>2278.66</v>
      </c>
      <c r="U237" s="19">
        <f t="shared" si="49"/>
        <v>27457.852999999999</v>
      </c>
      <c r="V237" s="24"/>
      <c r="W237" s="24"/>
      <c r="X237" s="24"/>
      <c r="Y237" s="19">
        <f t="shared" si="46"/>
        <v>0</v>
      </c>
      <c r="Z237" s="19">
        <f t="shared" si="47"/>
        <v>0</v>
      </c>
      <c r="AA237" s="19">
        <f t="shared" si="48"/>
        <v>0</v>
      </c>
    </row>
    <row r="238" spans="1:27">
      <c r="A238" s="6"/>
      <c r="B238" s="20"/>
      <c r="C238" s="16">
        <v>25.6</v>
      </c>
      <c r="D238" s="17">
        <v>12.05</v>
      </c>
      <c r="E238" s="23"/>
      <c r="F238" s="22">
        <v>0</v>
      </c>
      <c r="G238" s="23">
        <f t="shared" si="38"/>
        <v>0</v>
      </c>
      <c r="H238" s="22">
        <v>0</v>
      </c>
      <c r="I238" s="23">
        <f t="shared" si="39"/>
        <v>0</v>
      </c>
      <c r="J238" s="22">
        <v>0</v>
      </c>
      <c r="K238" s="23">
        <f t="shared" si="40"/>
        <v>0</v>
      </c>
      <c r="L238" s="22">
        <v>0</v>
      </c>
      <c r="M238" s="23">
        <f t="shared" si="41"/>
        <v>0</v>
      </c>
      <c r="N238" s="22">
        <v>0</v>
      </c>
      <c r="O238" s="23">
        <f t="shared" si="42"/>
        <v>0</v>
      </c>
      <c r="P238" s="22">
        <v>0</v>
      </c>
      <c r="Q238" s="23">
        <f t="shared" si="43"/>
        <v>0</v>
      </c>
      <c r="R238" s="17">
        <f t="shared" si="44"/>
        <v>12.05</v>
      </c>
      <c r="S238" s="18">
        <f t="shared" si="45"/>
        <v>13.55</v>
      </c>
      <c r="T238" s="17">
        <v>2278.66</v>
      </c>
      <c r="U238" s="19">
        <f t="shared" si="49"/>
        <v>27457.852999999999</v>
      </c>
      <c r="V238" s="24"/>
      <c r="W238" s="24"/>
      <c r="X238" s="24"/>
      <c r="Y238" s="19">
        <f t="shared" si="46"/>
        <v>0</v>
      </c>
      <c r="Z238" s="19">
        <f t="shared" si="47"/>
        <v>0</v>
      </c>
      <c r="AA238" s="19">
        <f t="shared" si="48"/>
        <v>0</v>
      </c>
    </row>
    <row r="239" spans="1:27">
      <c r="A239" s="6"/>
      <c r="B239" s="20"/>
      <c r="C239" s="16">
        <v>26.575500000000002</v>
      </c>
      <c r="D239" s="17">
        <v>12.05</v>
      </c>
      <c r="E239" s="23"/>
      <c r="F239" s="22">
        <v>0</v>
      </c>
      <c r="G239" s="23">
        <f t="shared" si="38"/>
        <v>0</v>
      </c>
      <c r="H239" s="22">
        <v>0</v>
      </c>
      <c r="I239" s="23">
        <f t="shared" si="39"/>
        <v>0</v>
      </c>
      <c r="J239" s="22">
        <v>0</v>
      </c>
      <c r="K239" s="23">
        <f t="shared" si="40"/>
        <v>0</v>
      </c>
      <c r="L239" s="22">
        <v>0</v>
      </c>
      <c r="M239" s="23">
        <f t="shared" si="41"/>
        <v>0</v>
      </c>
      <c r="N239" s="22">
        <v>0</v>
      </c>
      <c r="O239" s="23">
        <f t="shared" si="42"/>
        <v>0</v>
      </c>
      <c r="P239" s="22">
        <v>0</v>
      </c>
      <c r="Q239" s="23">
        <f t="shared" si="43"/>
        <v>0</v>
      </c>
      <c r="R239" s="17">
        <f t="shared" si="44"/>
        <v>12.05</v>
      </c>
      <c r="S239" s="18">
        <f t="shared" si="45"/>
        <v>14.525500000000001</v>
      </c>
      <c r="T239" s="17">
        <v>2278.66</v>
      </c>
      <c r="U239" s="19">
        <f t="shared" si="49"/>
        <v>27457.852999999999</v>
      </c>
      <c r="V239" s="24"/>
      <c r="W239" s="24"/>
      <c r="X239" s="24"/>
      <c r="Y239" s="19">
        <f t="shared" si="46"/>
        <v>0</v>
      </c>
      <c r="Z239" s="19">
        <f t="shared" si="47"/>
        <v>0</v>
      </c>
      <c r="AA239" s="19">
        <f t="shared" si="48"/>
        <v>0</v>
      </c>
    </row>
    <row r="240" spans="1:27">
      <c r="A240" s="6"/>
      <c r="B240" s="20"/>
      <c r="C240" s="16">
        <v>26.55</v>
      </c>
      <c r="D240" s="17">
        <v>12.05</v>
      </c>
      <c r="E240" s="23"/>
      <c r="F240" s="22">
        <v>0</v>
      </c>
      <c r="G240" s="23">
        <f t="shared" si="38"/>
        <v>0</v>
      </c>
      <c r="H240" s="22">
        <v>0</v>
      </c>
      <c r="I240" s="23">
        <f t="shared" si="39"/>
        <v>0</v>
      </c>
      <c r="J240" s="22">
        <v>0</v>
      </c>
      <c r="K240" s="23">
        <f t="shared" si="40"/>
        <v>0</v>
      </c>
      <c r="L240" s="22">
        <v>0</v>
      </c>
      <c r="M240" s="23">
        <f t="shared" si="41"/>
        <v>0</v>
      </c>
      <c r="N240" s="22">
        <v>0</v>
      </c>
      <c r="O240" s="23">
        <f t="shared" si="42"/>
        <v>0</v>
      </c>
      <c r="P240" s="22">
        <v>0</v>
      </c>
      <c r="Q240" s="23">
        <f t="shared" si="43"/>
        <v>0</v>
      </c>
      <c r="R240" s="17">
        <f t="shared" si="44"/>
        <v>12.05</v>
      </c>
      <c r="S240" s="18">
        <f t="shared" si="45"/>
        <v>14.5</v>
      </c>
      <c r="T240" s="17">
        <v>2278.66</v>
      </c>
      <c r="U240" s="19">
        <f t="shared" si="49"/>
        <v>27457.852999999999</v>
      </c>
      <c r="V240" s="24"/>
      <c r="W240" s="24"/>
      <c r="X240" s="24"/>
      <c r="Y240" s="19">
        <f t="shared" si="46"/>
        <v>0</v>
      </c>
      <c r="Z240" s="19">
        <f t="shared" si="47"/>
        <v>0</v>
      </c>
      <c r="AA240" s="19">
        <f t="shared" si="48"/>
        <v>0</v>
      </c>
    </row>
    <row r="241" spans="1:27">
      <c r="A241" s="6"/>
      <c r="B241" s="20"/>
      <c r="C241" s="16">
        <v>25.85</v>
      </c>
      <c r="D241" s="17">
        <v>12.05</v>
      </c>
      <c r="E241" s="23"/>
      <c r="F241" s="22">
        <v>0</v>
      </c>
      <c r="G241" s="23">
        <f t="shared" si="38"/>
        <v>0</v>
      </c>
      <c r="H241" s="22">
        <v>0</v>
      </c>
      <c r="I241" s="23">
        <f t="shared" si="39"/>
        <v>0</v>
      </c>
      <c r="J241" s="22">
        <v>0</v>
      </c>
      <c r="K241" s="23">
        <f t="shared" si="40"/>
        <v>0</v>
      </c>
      <c r="L241" s="22">
        <v>0</v>
      </c>
      <c r="M241" s="23">
        <f t="shared" si="41"/>
        <v>0</v>
      </c>
      <c r="N241" s="22">
        <v>0</v>
      </c>
      <c r="O241" s="23">
        <f t="shared" si="42"/>
        <v>0</v>
      </c>
      <c r="P241" s="22">
        <v>0</v>
      </c>
      <c r="Q241" s="23">
        <f t="shared" si="43"/>
        <v>0</v>
      </c>
      <c r="R241" s="17">
        <f t="shared" si="44"/>
        <v>12.05</v>
      </c>
      <c r="S241" s="18">
        <f t="shared" si="45"/>
        <v>13.8</v>
      </c>
      <c r="T241" s="17">
        <v>2278.66</v>
      </c>
      <c r="U241" s="19">
        <f t="shared" si="49"/>
        <v>27457.852999999999</v>
      </c>
      <c r="V241" s="24"/>
      <c r="W241" s="24"/>
      <c r="X241" s="24"/>
      <c r="Y241" s="19">
        <f t="shared" si="46"/>
        <v>0</v>
      </c>
      <c r="Z241" s="19">
        <f t="shared" si="47"/>
        <v>0</v>
      </c>
      <c r="AA241" s="19">
        <f t="shared" si="48"/>
        <v>0</v>
      </c>
    </row>
    <row r="242" spans="1:27">
      <c r="A242" s="6"/>
      <c r="B242" s="20"/>
      <c r="C242" s="16">
        <v>25.619999999999997</v>
      </c>
      <c r="D242" s="17">
        <v>12.05</v>
      </c>
      <c r="E242" s="23"/>
      <c r="F242" s="22">
        <v>0</v>
      </c>
      <c r="G242" s="23">
        <f t="shared" si="38"/>
        <v>0</v>
      </c>
      <c r="H242" s="22">
        <v>0</v>
      </c>
      <c r="I242" s="23">
        <f t="shared" si="39"/>
        <v>0</v>
      </c>
      <c r="J242" s="22">
        <v>0</v>
      </c>
      <c r="K242" s="23">
        <f t="shared" si="40"/>
        <v>0</v>
      </c>
      <c r="L242" s="22">
        <v>0</v>
      </c>
      <c r="M242" s="23">
        <f t="shared" si="41"/>
        <v>0</v>
      </c>
      <c r="N242" s="22">
        <v>0</v>
      </c>
      <c r="O242" s="23">
        <f t="shared" si="42"/>
        <v>0</v>
      </c>
      <c r="P242" s="22">
        <v>0</v>
      </c>
      <c r="Q242" s="23">
        <f t="shared" si="43"/>
        <v>0</v>
      </c>
      <c r="R242" s="17">
        <f t="shared" si="44"/>
        <v>12.05</v>
      </c>
      <c r="S242" s="18">
        <f t="shared" si="45"/>
        <v>13.569999999999997</v>
      </c>
      <c r="T242" s="17">
        <v>2278.66</v>
      </c>
      <c r="U242" s="19">
        <f t="shared" si="49"/>
        <v>27457.852999999999</v>
      </c>
      <c r="V242" s="24"/>
      <c r="W242" s="24"/>
      <c r="X242" s="24"/>
      <c r="Y242" s="19">
        <f t="shared" si="46"/>
        <v>0</v>
      </c>
      <c r="Z242" s="19">
        <f t="shared" si="47"/>
        <v>0</v>
      </c>
      <c r="AA242" s="19">
        <f t="shared" si="48"/>
        <v>0</v>
      </c>
    </row>
    <row r="243" spans="1:27">
      <c r="A243" s="6"/>
      <c r="B243" s="20"/>
      <c r="C243" s="16">
        <v>25.609500000000001</v>
      </c>
      <c r="D243" s="17">
        <v>12.05</v>
      </c>
      <c r="E243" s="23"/>
      <c r="F243" s="22">
        <v>0</v>
      </c>
      <c r="G243" s="23">
        <f t="shared" si="38"/>
        <v>0</v>
      </c>
      <c r="H243" s="22">
        <v>0</v>
      </c>
      <c r="I243" s="23">
        <f t="shared" si="39"/>
        <v>0</v>
      </c>
      <c r="J243" s="22">
        <v>0</v>
      </c>
      <c r="K243" s="23">
        <f t="shared" si="40"/>
        <v>0</v>
      </c>
      <c r="L243" s="22">
        <v>0</v>
      </c>
      <c r="M243" s="23">
        <f t="shared" si="41"/>
        <v>0</v>
      </c>
      <c r="N243" s="22">
        <v>0</v>
      </c>
      <c r="O243" s="23">
        <f t="shared" si="42"/>
        <v>0</v>
      </c>
      <c r="P243" s="22">
        <v>0</v>
      </c>
      <c r="Q243" s="23">
        <f t="shared" si="43"/>
        <v>0</v>
      </c>
      <c r="R243" s="17">
        <f t="shared" si="44"/>
        <v>12.05</v>
      </c>
      <c r="S243" s="18">
        <f t="shared" si="45"/>
        <v>13.5595</v>
      </c>
      <c r="T243" s="17">
        <v>2278.66</v>
      </c>
      <c r="U243" s="19">
        <f t="shared" si="49"/>
        <v>27457.852999999999</v>
      </c>
      <c r="V243" s="24"/>
      <c r="W243" s="24"/>
      <c r="X243" s="24"/>
      <c r="Y243" s="19">
        <f t="shared" si="46"/>
        <v>0</v>
      </c>
      <c r="Z243" s="19">
        <f t="shared" si="47"/>
        <v>0</v>
      </c>
      <c r="AA243" s="19">
        <f t="shared" si="48"/>
        <v>0</v>
      </c>
    </row>
    <row r="244" spans="1:27">
      <c r="A244" s="6"/>
      <c r="B244" s="20"/>
      <c r="C244" s="16">
        <v>25.6</v>
      </c>
      <c r="D244" s="17">
        <v>12.05</v>
      </c>
      <c r="E244" s="23"/>
      <c r="F244" s="22">
        <v>0</v>
      </c>
      <c r="G244" s="23">
        <f t="shared" si="38"/>
        <v>0</v>
      </c>
      <c r="H244" s="22">
        <v>0</v>
      </c>
      <c r="I244" s="23">
        <f t="shared" si="39"/>
        <v>0</v>
      </c>
      <c r="J244" s="22">
        <v>0</v>
      </c>
      <c r="K244" s="23">
        <f t="shared" si="40"/>
        <v>0</v>
      </c>
      <c r="L244" s="22">
        <v>0</v>
      </c>
      <c r="M244" s="23">
        <f t="shared" si="41"/>
        <v>0</v>
      </c>
      <c r="N244" s="22">
        <v>0</v>
      </c>
      <c r="O244" s="23">
        <f t="shared" si="42"/>
        <v>0</v>
      </c>
      <c r="P244" s="22">
        <v>0</v>
      </c>
      <c r="Q244" s="23">
        <f t="shared" si="43"/>
        <v>0</v>
      </c>
      <c r="R244" s="17">
        <f t="shared" si="44"/>
        <v>12.05</v>
      </c>
      <c r="S244" s="18">
        <f t="shared" si="45"/>
        <v>13.55</v>
      </c>
      <c r="T244" s="17">
        <v>2278.66</v>
      </c>
      <c r="U244" s="19">
        <f t="shared" si="49"/>
        <v>27457.852999999999</v>
      </c>
      <c r="V244" s="24"/>
      <c r="W244" s="24"/>
      <c r="X244" s="24"/>
      <c r="Y244" s="19">
        <f t="shared" si="46"/>
        <v>0</v>
      </c>
      <c r="Z244" s="19">
        <f t="shared" si="47"/>
        <v>0</v>
      </c>
      <c r="AA244" s="19">
        <f t="shared" si="48"/>
        <v>0</v>
      </c>
    </row>
    <row r="245" spans="1:27">
      <c r="A245" s="6"/>
      <c r="B245" s="20"/>
      <c r="C245" s="16">
        <v>25.5</v>
      </c>
      <c r="D245" s="17">
        <v>12.05</v>
      </c>
      <c r="E245" s="23"/>
      <c r="F245" s="22">
        <v>0</v>
      </c>
      <c r="G245" s="23">
        <f t="shared" si="38"/>
        <v>0</v>
      </c>
      <c r="H245" s="22">
        <v>0</v>
      </c>
      <c r="I245" s="23">
        <f t="shared" si="39"/>
        <v>0</v>
      </c>
      <c r="J245" s="22">
        <v>0</v>
      </c>
      <c r="K245" s="23">
        <f t="shared" si="40"/>
        <v>0</v>
      </c>
      <c r="L245" s="22">
        <v>0</v>
      </c>
      <c r="M245" s="23">
        <f t="shared" si="41"/>
        <v>0</v>
      </c>
      <c r="N245" s="22">
        <v>0</v>
      </c>
      <c r="O245" s="23">
        <f t="shared" si="42"/>
        <v>0</v>
      </c>
      <c r="P245" s="22">
        <v>0</v>
      </c>
      <c r="Q245" s="23">
        <f t="shared" si="43"/>
        <v>0</v>
      </c>
      <c r="R245" s="17">
        <f t="shared" si="44"/>
        <v>12.05</v>
      </c>
      <c r="S245" s="18">
        <f t="shared" si="45"/>
        <v>13.45</v>
      </c>
      <c r="T245" s="17">
        <v>2278.66</v>
      </c>
      <c r="U245" s="19">
        <f t="shared" si="49"/>
        <v>27457.852999999999</v>
      </c>
      <c r="V245" s="24"/>
      <c r="W245" s="24"/>
      <c r="X245" s="24"/>
      <c r="Y245" s="19">
        <f t="shared" si="46"/>
        <v>0</v>
      </c>
      <c r="Z245" s="19">
        <f t="shared" si="47"/>
        <v>0</v>
      </c>
      <c r="AA245" s="19">
        <f t="shared" si="48"/>
        <v>0</v>
      </c>
    </row>
    <row r="246" spans="1:27">
      <c r="A246" s="6"/>
      <c r="B246" s="20"/>
      <c r="C246" s="16">
        <v>25.490000000000002</v>
      </c>
      <c r="D246" s="17">
        <v>12.05</v>
      </c>
      <c r="E246" s="23"/>
      <c r="F246" s="22">
        <v>0</v>
      </c>
      <c r="G246" s="23">
        <f t="shared" si="38"/>
        <v>0</v>
      </c>
      <c r="H246" s="22">
        <v>0</v>
      </c>
      <c r="I246" s="23">
        <f t="shared" si="39"/>
        <v>0</v>
      </c>
      <c r="J246" s="22">
        <v>0</v>
      </c>
      <c r="K246" s="23">
        <f t="shared" si="40"/>
        <v>0</v>
      </c>
      <c r="L246" s="22">
        <v>0</v>
      </c>
      <c r="M246" s="23">
        <f t="shared" si="41"/>
        <v>0</v>
      </c>
      <c r="N246" s="22">
        <v>0</v>
      </c>
      <c r="O246" s="23">
        <f t="shared" si="42"/>
        <v>0</v>
      </c>
      <c r="P246" s="22">
        <v>0</v>
      </c>
      <c r="Q246" s="23">
        <f t="shared" si="43"/>
        <v>0</v>
      </c>
      <c r="R246" s="17">
        <f t="shared" si="44"/>
        <v>12.05</v>
      </c>
      <c r="S246" s="18">
        <f t="shared" si="45"/>
        <v>13.440000000000001</v>
      </c>
      <c r="T246" s="17">
        <v>2278.66</v>
      </c>
      <c r="U246" s="19">
        <f t="shared" si="49"/>
        <v>27457.852999999999</v>
      </c>
      <c r="V246" s="24"/>
      <c r="W246" s="24"/>
      <c r="X246" s="24"/>
      <c r="Y246" s="19">
        <f t="shared" si="46"/>
        <v>0</v>
      </c>
      <c r="Z246" s="19">
        <f t="shared" si="47"/>
        <v>0</v>
      </c>
      <c r="AA246" s="19">
        <f t="shared" si="48"/>
        <v>0</v>
      </c>
    </row>
    <row r="247" spans="1:27">
      <c r="A247" s="6"/>
      <c r="B247" s="20"/>
      <c r="C247" s="16">
        <v>25.47</v>
      </c>
      <c r="D247" s="17">
        <v>12.05</v>
      </c>
      <c r="E247" s="23"/>
      <c r="F247" s="22">
        <v>0</v>
      </c>
      <c r="G247" s="23">
        <f t="shared" si="38"/>
        <v>0</v>
      </c>
      <c r="H247" s="22">
        <v>0</v>
      </c>
      <c r="I247" s="23">
        <f t="shared" si="39"/>
        <v>0</v>
      </c>
      <c r="J247" s="22">
        <v>0</v>
      </c>
      <c r="K247" s="23">
        <f t="shared" si="40"/>
        <v>0</v>
      </c>
      <c r="L247" s="22">
        <v>0</v>
      </c>
      <c r="M247" s="23">
        <f t="shared" si="41"/>
        <v>0</v>
      </c>
      <c r="N247" s="22">
        <v>0</v>
      </c>
      <c r="O247" s="23">
        <f t="shared" si="42"/>
        <v>0</v>
      </c>
      <c r="P247" s="22">
        <v>0</v>
      </c>
      <c r="Q247" s="23">
        <f t="shared" si="43"/>
        <v>0</v>
      </c>
      <c r="R247" s="17">
        <f t="shared" si="44"/>
        <v>12.05</v>
      </c>
      <c r="S247" s="18">
        <f t="shared" si="45"/>
        <v>13.419999999999998</v>
      </c>
      <c r="T247" s="17">
        <v>2278.66</v>
      </c>
      <c r="U247" s="19">
        <f t="shared" si="49"/>
        <v>27457.852999999999</v>
      </c>
      <c r="V247" s="24"/>
      <c r="W247" s="24"/>
      <c r="X247" s="24"/>
      <c r="Y247" s="19">
        <f t="shared" si="46"/>
        <v>0</v>
      </c>
      <c r="Z247" s="19">
        <f t="shared" si="47"/>
        <v>0</v>
      </c>
      <c r="AA247" s="19">
        <f t="shared" si="48"/>
        <v>0</v>
      </c>
    </row>
    <row r="248" spans="1:27">
      <c r="A248" s="6"/>
      <c r="B248" s="20"/>
      <c r="C248" s="16">
        <v>25.380000000000003</v>
      </c>
      <c r="D248" s="17">
        <v>12.05</v>
      </c>
      <c r="E248" s="23"/>
      <c r="F248" s="22">
        <v>0</v>
      </c>
      <c r="G248" s="23">
        <f t="shared" si="38"/>
        <v>0</v>
      </c>
      <c r="H248" s="22">
        <v>0</v>
      </c>
      <c r="I248" s="23">
        <f t="shared" si="39"/>
        <v>0</v>
      </c>
      <c r="J248" s="22">
        <v>0</v>
      </c>
      <c r="K248" s="23">
        <f t="shared" si="40"/>
        <v>0</v>
      </c>
      <c r="L248" s="22">
        <v>0</v>
      </c>
      <c r="M248" s="23">
        <f t="shared" si="41"/>
        <v>0</v>
      </c>
      <c r="N248" s="22">
        <v>0</v>
      </c>
      <c r="O248" s="23">
        <f t="shared" si="42"/>
        <v>0</v>
      </c>
      <c r="P248" s="22">
        <v>0</v>
      </c>
      <c r="Q248" s="23">
        <f t="shared" si="43"/>
        <v>0</v>
      </c>
      <c r="R248" s="17">
        <f t="shared" si="44"/>
        <v>12.05</v>
      </c>
      <c r="S248" s="18">
        <f t="shared" si="45"/>
        <v>13.330000000000002</v>
      </c>
      <c r="T248" s="17">
        <v>2278.66</v>
      </c>
      <c r="U248" s="19">
        <f t="shared" si="49"/>
        <v>27457.852999999999</v>
      </c>
      <c r="V248" s="24"/>
      <c r="W248" s="24"/>
      <c r="X248" s="24"/>
      <c r="Y248" s="19">
        <f t="shared" si="46"/>
        <v>0</v>
      </c>
      <c r="Z248" s="19">
        <f t="shared" si="47"/>
        <v>0</v>
      </c>
      <c r="AA248" s="19">
        <f t="shared" si="48"/>
        <v>0</v>
      </c>
    </row>
    <row r="249" spans="1:27">
      <c r="A249" s="6"/>
      <c r="B249" s="20"/>
      <c r="C249" s="16">
        <v>25.13</v>
      </c>
      <c r="D249" s="17">
        <v>12.05</v>
      </c>
      <c r="E249" s="23"/>
      <c r="F249" s="22">
        <v>0</v>
      </c>
      <c r="G249" s="23">
        <f t="shared" si="38"/>
        <v>0</v>
      </c>
      <c r="H249" s="22">
        <v>0</v>
      </c>
      <c r="I249" s="23">
        <f t="shared" si="39"/>
        <v>0</v>
      </c>
      <c r="J249" s="22">
        <v>0</v>
      </c>
      <c r="K249" s="23">
        <f t="shared" si="40"/>
        <v>0</v>
      </c>
      <c r="L249" s="22">
        <v>0</v>
      </c>
      <c r="M249" s="23">
        <f t="shared" si="41"/>
        <v>0</v>
      </c>
      <c r="N249" s="22">
        <v>0</v>
      </c>
      <c r="O249" s="23">
        <f t="shared" si="42"/>
        <v>0</v>
      </c>
      <c r="P249" s="22">
        <v>0</v>
      </c>
      <c r="Q249" s="23">
        <f t="shared" si="43"/>
        <v>0</v>
      </c>
      <c r="R249" s="17">
        <f t="shared" si="44"/>
        <v>12.05</v>
      </c>
      <c r="S249" s="18">
        <f t="shared" si="45"/>
        <v>13.079999999999998</v>
      </c>
      <c r="T249" s="17">
        <v>2278.66</v>
      </c>
      <c r="U249" s="19">
        <f t="shared" si="49"/>
        <v>27457.852999999999</v>
      </c>
      <c r="V249" s="24"/>
      <c r="W249" s="24"/>
      <c r="X249" s="24"/>
      <c r="Y249" s="19">
        <f t="shared" si="46"/>
        <v>0</v>
      </c>
      <c r="Z249" s="19">
        <f t="shared" si="47"/>
        <v>0</v>
      </c>
      <c r="AA249" s="19">
        <f t="shared" si="48"/>
        <v>0</v>
      </c>
    </row>
    <row r="250" spans="1:27">
      <c r="A250" s="6"/>
      <c r="B250" s="20"/>
      <c r="C250" s="16">
        <v>24.87</v>
      </c>
      <c r="D250" s="17">
        <v>12.05</v>
      </c>
      <c r="E250" s="23"/>
      <c r="F250" s="22">
        <v>0</v>
      </c>
      <c r="G250" s="23">
        <f t="shared" si="38"/>
        <v>0</v>
      </c>
      <c r="H250" s="22">
        <v>0</v>
      </c>
      <c r="I250" s="23">
        <f t="shared" si="39"/>
        <v>0</v>
      </c>
      <c r="J250" s="22">
        <v>0</v>
      </c>
      <c r="K250" s="23">
        <f t="shared" si="40"/>
        <v>0</v>
      </c>
      <c r="L250" s="22">
        <v>0</v>
      </c>
      <c r="M250" s="23">
        <f t="shared" si="41"/>
        <v>0</v>
      </c>
      <c r="N250" s="22">
        <v>0</v>
      </c>
      <c r="O250" s="23">
        <f t="shared" si="42"/>
        <v>0</v>
      </c>
      <c r="P250" s="22">
        <v>0</v>
      </c>
      <c r="Q250" s="23">
        <f t="shared" si="43"/>
        <v>0</v>
      </c>
      <c r="R250" s="17">
        <f t="shared" si="44"/>
        <v>12.05</v>
      </c>
      <c r="S250" s="18">
        <f t="shared" si="45"/>
        <v>12.82</v>
      </c>
      <c r="T250" s="17">
        <v>2278.66</v>
      </c>
      <c r="U250" s="19">
        <f t="shared" si="49"/>
        <v>27457.852999999999</v>
      </c>
      <c r="V250" s="24"/>
      <c r="W250" s="24"/>
      <c r="X250" s="24"/>
      <c r="Y250" s="19">
        <f t="shared" si="46"/>
        <v>0</v>
      </c>
      <c r="Z250" s="19">
        <f t="shared" si="47"/>
        <v>0</v>
      </c>
      <c r="AA250" s="19">
        <f t="shared" si="48"/>
        <v>0</v>
      </c>
    </row>
    <row r="251" spans="1:27">
      <c r="A251" s="6"/>
      <c r="B251" s="20"/>
      <c r="C251" s="16">
        <v>24.59</v>
      </c>
      <c r="D251" s="17">
        <v>12.05</v>
      </c>
      <c r="E251" s="23"/>
      <c r="F251" s="22">
        <v>0</v>
      </c>
      <c r="G251" s="23">
        <f t="shared" si="38"/>
        <v>0</v>
      </c>
      <c r="H251" s="22">
        <v>0</v>
      </c>
      <c r="I251" s="23">
        <f t="shared" si="39"/>
        <v>0</v>
      </c>
      <c r="J251" s="22">
        <v>0</v>
      </c>
      <c r="K251" s="23">
        <f t="shared" si="40"/>
        <v>0</v>
      </c>
      <c r="L251" s="22">
        <v>0</v>
      </c>
      <c r="M251" s="23">
        <f t="shared" si="41"/>
        <v>0</v>
      </c>
      <c r="N251" s="22">
        <v>0</v>
      </c>
      <c r="O251" s="23">
        <f t="shared" si="42"/>
        <v>0</v>
      </c>
      <c r="P251" s="22">
        <v>0</v>
      </c>
      <c r="Q251" s="23">
        <f t="shared" si="43"/>
        <v>0</v>
      </c>
      <c r="R251" s="17">
        <f t="shared" si="44"/>
        <v>12.05</v>
      </c>
      <c r="S251" s="18">
        <f t="shared" si="45"/>
        <v>12.54</v>
      </c>
      <c r="T251" s="17">
        <v>2278.66</v>
      </c>
      <c r="U251" s="19">
        <f t="shared" si="49"/>
        <v>27457.852999999999</v>
      </c>
      <c r="V251" s="24"/>
      <c r="W251" s="24"/>
      <c r="X251" s="24"/>
      <c r="Y251" s="19">
        <f t="shared" si="46"/>
        <v>0</v>
      </c>
      <c r="Z251" s="19">
        <f t="shared" si="47"/>
        <v>0</v>
      </c>
      <c r="AA251" s="19">
        <f t="shared" si="48"/>
        <v>0</v>
      </c>
    </row>
    <row r="252" spans="1:27">
      <c r="A252" s="6"/>
      <c r="B252" s="20"/>
      <c r="C252" s="16">
        <v>24.4</v>
      </c>
      <c r="D252" s="17">
        <v>12.05</v>
      </c>
      <c r="E252" s="23"/>
      <c r="F252" s="22">
        <v>0</v>
      </c>
      <c r="G252" s="23">
        <f t="shared" si="38"/>
        <v>0</v>
      </c>
      <c r="H252" s="22">
        <v>0</v>
      </c>
      <c r="I252" s="23">
        <f t="shared" si="39"/>
        <v>0</v>
      </c>
      <c r="J252" s="22">
        <v>0</v>
      </c>
      <c r="K252" s="23">
        <f t="shared" si="40"/>
        <v>0</v>
      </c>
      <c r="L252" s="22">
        <v>0</v>
      </c>
      <c r="M252" s="23">
        <f t="shared" si="41"/>
        <v>0</v>
      </c>
      <c r="N252" s="22">
        <v>0</v>
      </c>
      <c r="O252" s="23">
        <f t="shared" si="42"/>
        <v>0</v>
      </c>
      <c r="P252" s="22">
        <v>0</v>
      </c>
      <c r="Q252" s="23">
        <f t="shared" si="43"/>
        <v>0</v>
      </c>
      <c r="R252" s="17">
        <f t="shared" si="44"/>
        <v>12.05</v>
      </c>
      <c r="S252" s="18">
        <f t="shared" si="45"/>
        <v>12.349999999999998</v>
      </c>
      <c r="T252" s="17">
        <v>2278.66</v>
      </c>
      <c r="U252" s="19">
        <f t="shared" si="49"/>
        <v>27457.852999999999</v>
      </c>
      <c r="V252" s="24"/>
      <c r="W252" s="24"/>
      <c r="X252" s="24"/>
      <c r="Y252" s="19">
        <f t="shared" si="46"/>
        <v>0</v>
      </c>
      <c r="Z252" s="19">
        <f t="shared" si="47"/>
        <v>0</v>
      </c>
      <c r="AA252" s="19">
        <f t="shared" si="48"/>
        <v>0</v>
      </c>
    </row>
    <row r="253" spans="1:27">
      <c r="A253" s="6"/>
      <c r="B253" s="20"/>
      <c r="C253" s="16">
        <v>24.39</v>
      </c>
      <c r="D253" s="17">
        <v>12.05</v>
      </c>
      <c r="E253" s="23"/>
      <c r="F253" s="22">
        <v>0</v>
      </c>
      <c r="G253" s="23">
        <f t="shared" si="38"/>
        <v>0</v>
      </c>
      <c r="H253" s="22">
        <v>0</v>
      </c>
      <c r="I253" s="23">
        <f t="shared" si="39"/>
        <v>0</v>
      </c>
      <c r="J253" s="22">
        <v>0</v>
      </c>
      <c r="K253" s="23">
        <f t="shared" si="40"/>
        <v>0</v>
      </c>
      <c r="L253" s="22">
        <v>0</v>
      </c>
      <c r="M253" s="23">
        <f t="shared" si="41"/>
        <v>0</v>
      </c>
      <c r="N253" s="22">
        <v>0</v>
      </c>
      <c r="O253" s="23">
        <f t="shared" si="42"/>
        <v>0</v>
      </c>
      <c r="P253" s="22">
        <v>0</v>
      </c>
      <c r="Q253" s="23">
        <f t="shared" si="43"/>
        <v>0</v>
      </c>
      <c r="R253" s="17">
        <f t="shared" si="44"/>
        <v>12.05</v>
      </c>
      <c r="S253" s="18">
        <f t="shared" si="45"/>
        <v>12.34</v>
      </c>
      <c r="T253" s="17">
        <v>2278.66</v>
      </c>
      <c r="U253" s="19">
        <f t="shared" si="49"/>
        <v>27457.852999999999</v>
      </c>
      <c r="V253" s="24"/>
      <c r="W253" s="24"/>
      <c r="X253" s="24"/>
      <c r="Y253" s="19">
        <f t="shared" si="46"/>
        <v>0</v>
      </c>
      <c r="Z253" s="19">
        <f t="shared" si="47"/>
        <v>0</v>
      </c>
      <c r="AA253" s="19">
        <f t="shared" si="48"/>
        <v>0</v>
      </c>
    </row>
    <row r="254" spans="1:27">
      <c r="A254" s="6"/>
      <c r="B254" s="20"/>
      <c r="C254" s="16">
        <v>24.380000000000003</v>
      </c>
      <c r="D254" s="17">
        <v>12.05</v>
      </c>
      <c r="E254" s="23"/>
      <c r="F254" s="22">
        <v>0</v>
      </c>
      <c r="G254" s="23">
        <f t="shared" si="38"/>
        <v>0</v>
      </c>
      <c r="H254" s="22">
        <v>0</v>
      </c>
      <c r="I254" s="23">
        <f t="shared" si="39"/>
        <v>0</v>
      </c>
      <c r="J254" s="22">
        <v>0</v>
      </c>
      <c r="K254" s="23">
        <f t="shared" si="40"/>
        <v>0</v>
      </c>
      <c r="L254" s="22">
        <v>0</v>
      </c>
      <c r="M254" s="23">
        <f t="shared" si="41"/>
        <v>0</v>
      </c>
      <c r="N254" s="22">
        <v>0</v>
      </c>
      <c r="O254" s="23">
        <f t="shared" si="42"/>
        <v>0</v>
      </c>
      <c r="P254" s="22">
        <v>0</v>
      </c>
      <c r="Q254" s="23">
        <f t="shared" si="43"/>
        <v>0</v>
      </c>
      <c r="R254" s="17">
        <f t="shared" si="44"/>
        <v>12.05</v>
      </c>
      <c r="S254" s="18">
        <f t="shared" si="45"/>
        <v>12.330000000000002</v>
      </c>
      <c r="T254" s="17">
        <v>2278.66</v>
      </c>
      <c r="U254" s="19">
        <f t="shared" si="49"/>
        <v>27457.852999999999</v>
      </c>
      <c r="V254" s="24"/>
      <c r="W254" s="24"/>
      <c r="X254" s="24"/>
      <c r="Y254" s="19">
        <f t="shared" si="46"/>
        <v>0</v>
      </c>
      <c r="Z254" s="19">
        <f t="shared" si="47"/>
        <v>0</v>
      </c>
      <c r="AA254" s="19">
        <f t="shared" si="48"/>
        <v>0</v>
      </c>
    </row>
    <row r="255" spans="1:27">
      <c r="A255" s="6"/>
      <c r="B255" s="20"/>
      <c r="C255" s="16">
        <v>24.34</v>
      </c>
      <c r="D255" s="17">
        <v>12.05</v>
      </c>
      <c r="E255" s="23"/>
      <c r="F255" s="22">
        <v>0</v>
      </c>
      <c r="G255" s="23">
        <f t="shared" si="38"/>
        <v>0</v>
      </c>
      <c r="H255" s="22">
        <v>0</v>
      </c>
      <c r="I255" s="23">
        <f t="shared" si="39"/>
        <v>0</v>
      </c>
      <c r="J255" s="22">
        <v>0</v>
      </c>
      <c r="K255" s="23">
        <f t="shared" si="40"/>
        <v>0</v>
      </c>
      <c r="L255" s="22">
        <v>0</v>
      </c>
      <c r="M255" s="23">
        <f t="shared" si="41"/>
        <v>0</v>
      </c>
      <c r="N255" s="22">
        <v>0</v>
      </c>
      <c r="O255" s="23">
        <f t="shared" si="42"/>
        <v>0</v>
      </c>
      <c r="P255" s="22">
        <v>0</v>
      </c>
      <c r="Q255" s="23">
        <f t="shared" si="43"/>
        <v>0</v>
      </c>
      <c r="R255" s="17">
        <f t="shared" si="44"/>
        <v>12.05</v>
      </c>
      <c r="S255" s="18">
        <f t="shared" si="45"/>
        <v>12.29</v>
      </c>
      <c r="T255" s="17">
        <v>2278.66</v>
      </c>
      <c r="U255" s="19">
        <f t="shared" si="49"/>
        <v>27457.852999999999</v>
      </c>
      <c r="V255" s="24"/>
      <c r="W255" s="24"/>
      <c r="X255" s="24"/>
      <c r="Y255" s="19">
        <f t="shared" si="46"/>
        <v>0</v>
      </c>
      <c r="Z255" s="19">
        <f t="shared" si="47"/>
        <v>0</v>
      </c>
      <c r="AA255" s="19">
        <f t="shared" si="48"/>
        <v>0</v>
      </c>
    </row>
    <row r="256" spans="1:27">
      <c r="A256" s="6"/>
      <c r="B256" s="20"/>
      <c r="C256" s="16">
        <v>23.18</v>
      </c>
      <c r="D256" s="17">
        <v>12.05</v>
      </c>
      <c r="E256" s="23"/>
      <c r="F256" s="22">
        <v>0</v>
      </c>
      <c r="G256" s="23">
        <f t="shared" si="38"/>
        <v>0</v>
      </c>
      <c r="H256" s="22">
        <v>0</v>
      </c>
      <c r="I256" s="23">
        <f t="shared" si="39"/>
        <v>0</v>
      </c>
      <c r="J256" s="22">
        <v>0</v>
      </c>
      <c r="K256" s="23">
        <f t="shared" si="40"/>
        <v>0</v>
      </c>
      <c r="L256" s="22">
        <v>0</v>
      </c>
      <c r="M256" s="23">
        <f t="shared" si="41"/>
        <v>0</v>
      </c>
      <c r="N256" s="22">
        <v>0</v>
      </c>
      <c r="O256" s="23">
        <f t="shared" si="42"/>
        <v>0</v>
      </c>
      <c r="P256" s="22">
        <v>0</v>
      </c>
      <c r="Q256" s="23">
        <f t="shared" si="43"/>
        <v>0</v>
      </c>
      <c r="R256" s="17">
        <f t="shared" si="44"/>
        <v>12.05</v>
      </c>
      <c r="S256" s="18">
        <f t="shared" si="45"/>
        <v>11.129999999999999</v>
      </c>
      <c r="T256" s="17">
        <v>2278.66</v>
      </c>
      <c r="U256" s="19">
        <f t="shared" si="49"/>
        <v>27457.852999999999</v>
      </c>
      <c r="V256" s="24"/>
      <c r="W256" s="24"/>
      <c r="X256" s="24"/>
      <c r="Y256" s="19">
        <f t="shared" si="46"/>
        <v>0</v>
      </c>
      <c r="Z256" s="19">
        <f t="shared" si="47"/>
        <v>0</v>
      </c>
      <c r="AA256" s="19">
        <f t="shared" si="48"/>
        <v>0</v>
      </c>
    </row>
    <row r="257" spans="1:27">
      <c r="A257" s="6"/>
      <c r="B257" s="20"/>
      <c r="C257" s="16">
        <v>23.167650000000002</v>
      </c>
      <c r="D257" s="17">
        <v>12.05</v>
      </c>
      <c r="E257" s="23"/>
      <c r="F257" s="22">
        <v>0</v>
      </c>
      <c r="G257" s="23">
        <f t="shared" si="38"/>
        <v>0</v>
      </c>
      <c r="H257" s="22">
        <v>0</v>
      </c>
      <c r="I257" s="23">
        <f t="shared" si="39"/>
        <v>0</v>
      </c>
      <c r="J257" s="22">
        <v>0</v>
      </c>
      <c r="K257" s="23">
        <f t="shared" si="40"/>
        <v>0</v>
      </c>
      <c r="L257" s="22">
        <v>0</v>
      </c>
      <c r="M257" s="23">
        <f t="shared" si="41"/>
        <v>0</v>
      </c>
      <c r="N257" s="22">
        <v>0</v>
      </c>
      <c r="O257" s="23">
        <f t="shared" si="42"/>
        <v>0</v>
      </c>
      <c r="P257" s="22">
        <v>0</v>
      </c>
      <c r="Q257" s="23">
        <f t="shared" si="43"/>
        <v>0</v>
      </c>
      <c r="R257" s="17">
        <f t="shared" si="44"/>
        <v>12.05</v>
      </c>
      <c r="S257" s="18">
        <f t="shared" si="45"/>
        <v>11.117650000000001</v>
      </c>
      <c r="T257" s="17">
        <v>2278.66</v>
      </c>
      <c r="U257" s="19">
        <f t="shared" si="49"/>
        <v>27457.852999999999</v>
      </c>
      <c r="V257" s="24"/>
      <c r="W257" s="24"/>
      <c r="X257" s="24"/>
      <c r="Y257" s="19">
        <f t="shared" si="46"/>
        <v>0</v>
      </c>
      <c r="Z257" s="19">
        <f t="shared" si="47"/>
        <v>0</v>
      </c>
      <c r="AA257" s="19">
        <f t="shared" si="48"/>
        <v>0</v>
      </c>
    </row>
    <row r="258" spans="1:27">
      <c r="A258" s="6"/>
      <c r="B258" s="20"/>
      <c r="C258" s="16">
        <v>22.66</v>
      </c>
      <c r="D258" s="17">
        <v>12.05</v>
      </c>
      <c r="E258" s="23"/>
      <c r="F258" s="22">
        <v>0</v>
      </c>
      <c r="G258" s="23">
        <f t="shared" si="38"/>
        <v>0</v>
      </c>
      <c r="H258" s="22">
        <v>0</v>
      </c>
      <c r="I258" s="23">
        <f t="shared" si="39"/>
        <v>0</v>
      </c>
      <c r="J258" s="22">
        <v>0</v>
      </c>
      <c r="K258" s="23">
        <f t="shared" si="40"/>
        <v>0</v>
      </c>
      <c r="L258" s="22">
        <v>0</v>
      </c>
      <c r="M258" s="23">
        <f t="shared" si="41"/>
        <v>0</v>
      </c>
      <c r="N258" s="22">
        <v>0</v>
      </c>
      <c r="O258" s="23">
        <f t="shared" si="42"/>
        <v>0</v>
      </c>
      <c r="P258" s="22">
        <v>0</v>
      </c>
      <c r="Q258" s="23">
        <f t="shared" si="43"/>
        <v>0</v>
      </c>
      <c r="R258" s="17">
        <f t="shared" si="44"/>
        <v>12.05</v>
      </c>
      <c r="S258" s="18">
        <f t="shared" si="45"/>
        <v>10.61</v>
      </c>
      <c r="T258" s="17">
        <v>2278.66</v>
      </c>
      <c r="U258" s="19">
        <f t="shared" si="49"/>
        <v>27457.852999999999</v>
      </c>
      <c r="V258" s="24"/>
      <c r="W258" s="24"/>
      <c r="X258" s="24"/>
      <c r="Y258" s="19">
        <f t="shared" si="46"/>
        <v>0</v>
      </c>
      <c r="Z258" s="19">
        <f t="shared" si="47"/>
        <v>0</v>
      </c>
      <c r="AA258" s="19">
        <f t="shared" si="48"/>
        <v>0</v>
      </c>
    </row>
    <row r="259" spans="1:27">
      <c r="A259" s="6"/>
      <c r="B259" s="20"/>
      <c r="C259" s="16">
        <v>22.17</v>
      </c>
      <c r="D259" s="17">
        <v>12.05</v>
      </c>
      <c r="E259" s="23"/>
      <c r="F259" s="22">
        <v>0</v>
      </c>
      <c r="G259" s="23">
        <f t="shared" si="38"/>
        <v>0</v>
      </c>
      <c r="H259" s="22">
        <v>0</v>
      </c>
      <c r="I259" s="23">
        <f t="shared" si="39"/>
        <v>0</v>
      </c>
      <c r="J259" s="22">
        <v>0</v>
      </c>
      <c r="K259" s="23">
        <f t="shared" si="40"/>
        <v>0</v>
      </c>
      <c r="L259" s="22">
        <v>0</v>
      </c>
      <c r="M259" s="23">
        <f t="shared" si="41"/>
        <v>0</v>
      </c>
      <c r="N259" s="22">
        <v>0</v>
      </c>
      <c r="O259" s="23">
        <f t="shared" si="42"/>
        <v>0</v>
      </c>
      <c r="P259" s="22">
        <v>0</v>
      </c>
      <c r="Q259" s="23">
        <f t="shared" si="43"/>
        <v>0</v>
      </c>
      <c r="R259" s="17">
        <f t="shared" si="44"/>
        <v>12.05</v>
      </c>
      <c r="S259" s="18">
        <f t="shared" si="45"/>
        <v>10.120000000000001</v>
      </c>
      <c r="T259" s="17">
        <v>2278.66</v>
      </c>
      <c r="U259" s="19">
        <f t="shared" si="49"/>
        <v>27457.852999999999</v>
      </c>
      <c r="V259" s="24"/>
      <c r="W259" s="24"/>
      <c r="X259" s="24"/>
      <c r="Y259" s="19">
        <f t="shared" si="46"/>
        <v>0</v>
      </c>
      <c r="Z259" s="19">
        <f t="shared" si="47"/>
        <v>0</v>
      </c>
      <c r="AA259" s="19">
        <f t="shared" si="48"/>
        <v>0</v>
      </c>
    </row>
    <row r="260" spans="1:27">
      <c r="A260" s="6"/>
      <c r="B260" s="20"/>
      <c r="C260" s="16">
        <v>22.130000000000003</v>
      </c>
      <c r="D260" s="17">
        <v>12.05</v>
      </c>
      <c r="E260" s="23"/>
      <c r="F260" s="22">
        <v>0</v>
      </c>
      <c r="G260" s="23">
        <f t="shared" si="38"/>
        <v>0</v>
      </c>
      <c r="H260" s="22">
        <v>0</v>
      </c>
      <c r="I260" s="23">
        <f t="shared" si="39"/>
        <v>0</v>
      </c>
      <c r="J260" s="22">
        <v>0</v>
      </c>
      <c r="K260" s="23">
        <f t="shared" si="40"/>
        <v>0</v>
      </c>
      <c r="L260" s="22">
        <v>0</v>
      </c>
      <c r="M260" s="23">
        <f t="shared" si="41"/>
        <v>0</v>
      </c>
      <c r="N260" s="22">
        <v>0</v>
      </c>
      <c r="O260" s="23">
        <f t="shared" si="42"/>
        <v>0</v>
      </c>
      <c r="P260" s="22">
        <v>0</v>
      </c>
      <c r="Q260" s="23">
        <f t="shared" si="43"/>
        <v>0</v>
      </c>
      <c r="R260" s="17">
        <f t="shared" si="44"/>
        <v>12.05</v>
      </c>
      <c r="S260" s="18">
        <f t="shared" si="45"/>
        <v>10.080000000000002</v>
      </c>
      <c r="T260" s="17">
        <v>2278.66</v>
      </c>
      <c r="U260" s="19">
        <f t="shared" si="49"/>
        <v>27457.852999999999</v>
      </c>
      <c r="V260" s="24"/>
      <c r="W260" s="24"/>
      <c r="X260" s="24"/>
      <c r="Y260" s="19">
        <f t="shared" si="46"/>
        <v>0</v>
      </c>
      <c r="Z260" s="19">
        <f t="shared" si="47"/>
        <v>0</v>
      </c>
      <c r="AA260" s="19">
        <f t="shared" si="48"/>
        <v>0</v>
      </c>
    </row>
    <row r="261" spans="1:27">
      <c r="A261" s="6"/>
      <c r="B261" s="20"/>
      <c r="C261" s="16">
        <v>21.47</v>
      </c>
      <c r="D261" s="17">
        <v>12.05</v>
      </c>
      <c r="E261" s="23"/>
      <c r="F261" s="22">
        <v>0</v>
      </c>
      <c r="G261" s="23">
        <f t="shared" si="38"/>
        <v>0</v>
      </c>
      <c r="H261" s="22">
        <v>0</v>
      </c>
      <c r="I261" s="23">
        <f t="shared" si="39"/>
        <v>0</v>
      </c>
      <c r="J261" s="22">
        <v>0</v>
      </c>
      <c r="K261" s="23">
        <f t="shared" si="40"/>
        <v>0</v>
      </c>
      <c r="L261" s="22">
        <v>0</v>
      </c>
      <c r="M261" s="23">
        <f t="shared" si="41"/>
        <v>0</v>
      </c>
      <c r="N261" s="22">
        <v>0</v>
      </c>
      <c r="O261" s="23">
        <f t="shared" si="42"/>
        <v>0</v>
      </c>
      <c r="P261" s="22">
        <v>0</v>
      </c>
      <c r="Q261" s="23">
        <f t="shared" si="43"/>
        <v>0</v>
      </c>
      <c r="R261" s="17">
        <f t="shared" si="44"/>
        <v>12.05</v>
      </c>
      <c r="S261" s="18">
        <f t="shared" si="45"/>
        <v>9.4199999999999982</v>
      </c>
      <c r="T261" s="17">
        <v>2278.66</v>
      </c>
      <c r="U261" s="19">
        <f t="shared" si="49"/>
        <v>27457.852999999999</v>
      </c>
      <c r="V261" s="24"/>
      <c r="W261" s="24"/>
      <c r="X261" s="24"/>
      <c r="Y261" s="19">
        <f t="shared" si="46"/>
        <v>0</v>
      </c>
      <c r="Z261" s="19">
        <f t="shared" si="47"/>
        <v>0</v>
      </c>
      <c r="AA261" s="19">
        <f t="shared" si="48"/>
        <v>0</v>
      </c>
    </row>
    <row r="262" spans="1:27">
      <c r="A262" s="6"/>
      <c r="B262" s="20"/>
      <c r="C262" s="16">
        <v>21.07</v>
      </c>
      <c r="D262" s="17">
        <v>12.05</v>
      </c>
      <c r="E262" s="23"/>
      <c r="F262" s="22">
        <v>0</v>
      </c>
      <c r="G262" s="23">
        <f t="shared" si="38"/>
        <v>0</v>
      </c>
      <c r="H262" s="22">
        <v>0</v>
      </c>
      <c r="I262" s="23">
        <f t="shared" si="39"/>
        <v>0</v>
      </c>
      <c r="J262" s="22">
        <v>0</v>
      </c>
      <c r="K262" s="23">
        <f t="shared" si="40"/>
        <v>0</v>
      </c>
      <c r="L262" s="22">
        <v>0</v>
      </c>
      <c r="M262" s="23">
        <f t="shared" si="41"/>
        <v>0</v>
      </c>
      <c r="N262" s="22">
        <v>0</v>
      </c>
      <c r="O262" s="23">
        <f t="shared" si="42"/>
        <v>0</v>
      </c>
      <c r="P262" s="22">
        <v>0</v>
      </c>
      <c r="Q262" s="23">
        <f t="shared" si="43"/>
        <v>0</v>
      </c>
      <c r="R262" s="17">
        <f t="shared" si="44"/>
        <v>12.05</v>
      </c>
      <c r="S262" s="18">
        <f t="shared" si="45"/>
        <v>9.02</v>
      </c>
      <c r="T262" s="17">
        <v>2278.66</v>
      </c>
      <c r="U262" s="19">
        <f t="shared" si="49"/>
        <v>27457.852999999999</v>
      </c>
      <c r="V262" s="24"/>
      <c r="W262" s="24"/>
      <c r="X262" s="24"/>
      <c r="Y262" s="19">
        <f t="shared" si="46"/>
        <v>0</v>
      </c>
      <c r="Z262" s="19">
        <f t="shared" si="47"/>
        <v>0</v>
      </c>
      <c r="AA262" s="19">
        <f t="shared" si="48"/>
        <v>0</v>
      </c>
    </row>
    <row r="263" spans="1:27">
      <c r="A263" s="6"/>
      <c r="B263" s="20"/>
      <c r="C263" s="16">
        <v>19.130000000000003</v>
      </c>
      <c r="D263" s="17">
        <v>12.05</v>
      </c>
      <c r="E263" s="23"/>
      <c r="F263" s="22">
        <v>0</v>
      </c>
      <c r="G263" s="23">
        <f t="shared" ref="G263:G327" si="50">+(D263+E263)*F263</f>
        <v>0</v>
      </c>
      <c r="H263" s="22">
        <v>0</v>
      </c>
      <c r="I263" s="23">
        <f t="shared" ref="I263:I327" si="51">+(D263+E263)*H263</f>
        <v>0</v>
      </c>
      <c r="J263" s="22">
        <v>0</v>
      </c>
      <c r="K263" s="23">
        <f t="shared" ref="K263:K327" si="52">+(D263+E263)*J263</f>
        <v>0</v>
      </c>
      <c r="L263" s="22">
        <v>0</v>
      </c>
      <c r="M263" s="23">
        <f t="shared" ref="M263:M327" si="53">+(D263+E263)*L263</f>
        <v>0</v>
      </c>
      <c r="N263" s="22">
        <v>0</v>
      </c>
      <c r="O263" s="23">
        <f t="shared" ref="O263:O327" si="54">+(D263+E263)*N263</f>
        <v>0</v>
      </c>
      <c r="P263" s="22">
        <v>0</v>
      </c>
      <c r="Q263" s="23">
        <f t="shared" ref="Q263:Q327" si="55">+(D263+E263)*P263</f>
        <v>0</v>
      </c>
      <c r="R263" s="17">
        <f t="shared" ref="R263:R327" si="56">D263+E263+G263+I263+K263+M263+O263+Q263</f>
        <v>12.05</v>
      </c>
      <c r="S263" s="18">
        <f t="shared" ref="S263:S327" si="57">+C263-R263</f>
        <v>7.0800000000000018</v>
      </c>
      <c r="T263" s="17">
        <v>2278.66</v>
      </c>
      <c r="U263" s="19">
        <f t="shared" si="49"/>
        <v>27457.852999999999</v>
      </c>
      <c r="V263" s="24"/>
      <c r="W263" s="24"/>
      <c r="X263" s="24"/>
      <c r="Y263" s="19">
        <f t="shared" ref="Y263:Y327" si="58">U263*V263+W263+X263</f>
        <v>0</v>
      </c>
      <c r="Z263" s="19">
        <f t="shared" ref="Z263:Z327" si="59">Y263/0.701</f>
        <v>0</v>
      </c>
      <c r="AA263" s="19">
        <f t="shared" ref="AA263:AA327" si="60">Z263+(Z263*17.9%)</f>
        <v>0</v>
      </c>
    </row>
    <row r="264" spans="1:27">
      <c r="A264" s="6"/>
      <c r="B264" s="20"/>
      <c r="C264" s="16">
        <v>12.05</v>
      </c>
      <c r="D264" s="17">
        <v>12.05</v>
      </c>
      <c r="E264" s="23"/>
      <c r="F264" s="22">
        <v>0</v>
      </c>
      <c r="G264" s="23">
        <f t="shared" si="50"/>
        <v>0</v>
      </c>
      <c r="H264" s="22">
        <v>0</v>
      </c>
      <c r="I264" s="23">
        <f t="shared" si="51"/>
        <v>0</v>
      </c>
      <c r="J264" s="22">
        <v>0</v>
      </c>
      <c r="K264" s="23">
        <f t="shared" si="52"/>
        <v>0</v>
      </c>
      <c r="L264" s="22">
        <v>0</v>
      </c>
      <c r="M264" s="23">
        <f t="shared" si="53"/>
        <v>0</v>
      </c>
      <c r="N264" s="22">
        <v>0</v>
      </c>
      <c r="O264" s="23">
        <f t="shared" si="54"/>
        <v>0</v>
      </c>
      <c r="P264" s="22">
        <v>0</v>
      </c>
      <c r="Q264" s="23">
        <f t="shared" si="55"/>
        <v>0</v>
      </c>
      <c r="R264" s="17">
        <f t="shared" si="56"/>
        <v>12.05</v>
      </c>
      <c r="S264" s="18">
        <f t="shared" si="57"/>
        <v>0</v>
      </c>
      <c r="T264" s="17">
        <v>2278.66</v>
      </c>
      <c r="U264" s="19">
        <f t="shared" si="49"/>
        <v>27457.852999999999</v>
      </c>
      <c r="V264" s="24"/>
      <c r="W264" s="24"/>
      <c r="X264" s="24"/>
      <c r="Y264" s="19">
        <f t="shared" si="58"/>
        <v>0</v>
      </c>
      <c r="Z264" s="19">
        <f t="shared" si="59"/>
        <v>0</v>
      </c>
      <c r="AA264" s="19">
        <f t="shared" si="60"/>
        <v>0</v>
      </c>
    </row>
    <row r="265" spans="1:27">
      <c r="A265" s="6">
        <v>4</v>
      </c>
      <c r="B265" s="28" t="s">
        <v>50</v>
      </c>
      <c r="C265" s="16">
        <v>29.886999999999997</v>
      </c>
      <c r="D265" s="17">
        <v>10.77</v>
      </c>
      <c r="E265" s="23"/>
      <c r="F265" s="22">
        <v>0</v>
      </c>
      <c r="G265" s="23">
        <f t="shared" si="50"/>
        <v>0</v>
      </c>
      <c r="H265" s="22">
        <v>0</v>
      </c>
      <c r="I265" s="23">
        <f t="shared" si="51"/>
        <v>0</v>
      </c>
      <c r="J265" s="22">
        <v>0</v>
      </c>
      <c r="K265" s="23">
        <f t="shared" si="52"/>
        <v>0</v>
      </c>
      <c r="L265" s="22">
        <v>0</v>
      </c>
      <c r="M265" s="23">
        <f t="shared" si="53"/>
        <v>0</v>
      </c>
      <c r="N265" s="22">
        <v>0</v>
      </c>
      <c r="O265" s="23">
        <f t="shared" si="54"/>
        <v>0</v>
      </c>
      <c r="P265" s="22">
        <v>0</v>
      </c>
      <c r="Q265" s="23">
        <f t="shared" si="55"/>
        <v>0</v>
      </c>
      <c r="R265" s="17">
        <f t="shared" si="56"/>
        <v>10.77</v>
      </c>
      <c r="S265" s="18">
        <f t="shared" si="57"/>
        <v>19.116999999999997</v>
      </c>
      <c r="T265" s="17">
        <v>2278.66</v>
      </c>
      <c r="U265" s="19">
        <f t="shared" si="49"/>
        <v>24541.168199999996</v>
      </c>
      <c r="V265" s="24"/>
      <c r="W265" s="24"/>
      <c r="X265" s="24"/>
      <c r="Y265" s="19">
        <f t="shared" si="58"/>
        <v>0</v>
      </c>
      <c r="Z265" s="19">
        <f t="shared" si="59"/>
        <v>0</v>
      </c>
      <c r="AA265" s="19">
        <f t="shared" si="60"/>
        <v>0</v>
      </c>
    </row>
    <row r="266" spans="1:27">
      <c r="A266" s="6"/>
      <c r="B266" s="30"/>
      <c r="C266" s="16">
        <v>29.88</v>
      </c>
      <c r="D266" s="17">
        <v>10.77</v>
      </c>
      <c r="E266" s="23"/>
      <c r="F266" s="22">
        <v>0</v>
      </c>
      <c r="G266" s="23">
        <f t="shared" si="50"/>
        <v>0</v>
      </c>
      <c r="H266" s="22">
        <v>0</v>
      </c>
      <c r="I266" s="23">
        <f t="shared" si="51"/>
        <v>0</v>
      </c>
      <c r="J266" s="22">
        <v>0</v>
      </c>
      <c r="K266" s="23">
        <f t="shared" si="52"/>
        <v>0</v>
      </c>
      <c r="L266" s="22">
        <v>0</v>
      </c>
      <c r="M266" s="23">
        <f t="shared" si="53"/>
        <v>0</v>
      </c>
      <c r="N266" s="22">
        <v>0</v>
      </c>
      <c r="O266" s="23">
        <f t="shared" si="54"/>
        <v>0</v>
      </c>
      <c r="P266" s="22">
        <v>0</v>
      </c>
      <c r="Q266" s="23">
        <f t="shared" si="55"/>
        <v>0</v>
      </c>
      <c r="R266" s="17">
        <f t="shared" si="56"/>
        <v>10.77</v>
      </c>
      <c r="S266" s="18">
        <f t="shared" si="57"/>
        <v>19.11</v>
      </c>
      <c r="T266" s="17">
        <v>2278.66</v>
      </c>
      <c r="U266" s="19">
        <f t="shared" si="49"/>
        <v>24541.168199999996</v>
      </c>
      <c r="V266" s="24"/>
      <c r="W266" s="24"/>
      <c r="X266" s="24"/>
      <c r="Y266" s="19">
        <f t="shared" si="58"/>
        <v>0</v>
      </c>
      <c r="Z266" s="19">
        <f t="shared" si="59"/>
        <v>0</v>
      </c>
      <c r="AA266" s="19">
        <f t="shared" si="60"/>
        <v>0</v>
      </c>
    </row>
    <row r="267" spans="1:27">
      <c r="A267" s="6"/>
      <c r="B267" s="30"/>
      <c r="C267" s="16">
        <v>28.78</v>
      </c>
      <c r="D267" s="17">
        <v>10.77</v>
      </c>
      <c r="E267" s="23"/>
      <c r="F267" s="22">
        <v>0</v>
      </c>
      <c r="G267" s="23">
        <f t="shared" si="50"/>
        <v>0</v>
      </c>
      <c r="H267" s="22">
        <v>0</v>
      </c>
      <c r="I267" s="23">
        <f t="shared" si="51"/>
        <v>0</v>
      </c>
      <c r="J267" s="22">
        <v>0</v>
      </c>
      <c r="K267" s="23">
        <f t="shared" si="52"/>
        <v>0</v>
      </c>
      <c r="L267" s="22">
        <v>0</v>
      </c>
      <c r="M267" s="23">
        <f t="shared" si="53"/>
        <v>0</v>
      </c>
      <c r="N267" s="22">
        <v>0</v>
      </c>
      <c r="O267" s="23">
        <f t="shared" si="54"/>
        <v>0</v>
      </c>
      <c r="P267" s="22">
        <v>0</v>
      </c>
      <c r="Q267" s="23">
        <f t="shared" si="55"/>
        <v>0</v>
      </c>
      <c r="R267" s="17">
        <f t="shared" si="56"/>
        <v>10.77</v>
      </c>
      <c r="S267" s="18">
        <f t="shared" si="57"/>
        <v>18.010000000000002</v>
      </c>
      <c r="T267" s="17">
        <v>2278.66</v>
      </c>
      <c r="U267" s="19">
        <f t="shared" si="49"/>
        <v>24541.168199999996</v>
      </c>
      <c r="V267" s="24"/>
      <c r="W267" s="24"/>
      <c r="X267" s="24"/>
      <c r="Y267" s="19">
        <f t="shared" si="58"/>
        <v>0</v>
      </c>
      <c r="Z267" s="19">
        <f t="shared" si="59"/>
        <v>0</v>
      </c>
      <c r="AA267" s="19">
        <f t="shared" si="60"/>
        <v>0</v>
      </c>
    </row>
    <row r="268" spans="1:27">
      <c r="A268" s="6"/>
      <c r="B268" s="30"/>
      <c r="C268" s="16">
        <v>28.731999999999999</v>
      </c>
      <c r="D268" s="17">
        <v>10.77</v>
      </c>
      <c r="E268" s="23"/>
      <c r="F268" s="22">
        <v>0</v>
      </c>
      <c r="G268" s="23">
        <f t="shared" si="50"/>
        <v>0</v>
      </c>
      <c r="H268" s="22">
        <v>0</v>
      </c>
      <c r="I268" s="23">
        <f t="shared" si="51"/>
        <v>0</v>
      </c>
      <c r="J268" s="22">
        <v>0</v>
      </c>
      <c r="K268" s="23">
        <f t="shared" si="52"/>
        <v>0</v>
      </c>
      <c r="L268" s="22">
        <v>0</v>
      </c>
      <c r="M268" s="23">
        <f t="shared" si="53"/>
        <v>0</v>
      </c>
      <c r="N268" s="22">
        <v>0</v>
      </c>
      <c r="O268" s="23">
        <f t="shared" si="54"/>
        <v>0</v>
      </c>
      <c r="P268" s="22">
        <v>0</v>
      </c>
      <c r="Q268" s="23">
        <f t="shared" si="55"/>
        <v>0</v>
      </c>
      <c r="R268" s="17">
        <f t="shared" si="56"/>
        <v>10.77</v>
      </c>
      <c r="S268" s="18">
        <f t="shared" si="57"/>
        <v>17.962</v>
      </c>
      <c r="T268" s="17">
        <v>2278.66</v>
      </c>
      <c r="U268" s="19">
        <f t="shared" si="49"/>
        <v>24541.168199999996</v>
      </c>
      <c r="V268" s="24"/>
      <c r="W268" s="24"/>
      <c r="X268" s="24"/>
      <c r="Y268" s="19">
        <f t="shared" si="58"/>
        <v>0</v>
      </c>
      <c r="Z268" s="19">
        <f t="shared" si="59"/>
        <v>0</v>
      </c>
      <c r="AA268" s="19">
        <f t="shared" si="60"/>
        <v>0</v>
      </c>
    </row>
    <row r="269" spans="1:27">
      <c r="A269" s="6"/>
      <c r="B269" s="30"/>
      <c r="C269" s="16">
        <v>28.528499999999998</v>
      </c>
      <c r="D269" s="17">
        <v>10.77</v>
      </c>
      <c r="E269" s="23"/>
      <c r="F269" s="22">
        <v>0</v>
      </c>
      <c r="G269" s="23">
        <f t="shared" si="50"/>
        <v>0</v>
      </c>
      <c r="H269" s="22">
        <v>0</v>
      </c>
      <c r="I269" s="23">
        <f t="shared" si="51"/>
        <v>0</v>
      </c>
      <c r="J269" s="22">
        <v>0</v>
      </c>
      <c r="K269" s="23">
        <f t="shared" si="52"/>
        <v>0</v>
      </c>
      <c r="L269" s="22">
        <v>0</v>
      </c>
      <c r="M269" s="23">
        <f t="shared" si="53"/>
        <v>0</v>
      </c>
      <c r="N269" s="22">
        <v>0</v>
      </c>
      <c r="O269" s="23">
        <f t="shared" si="54"/>
        <v>0</v>
      </c>
      <c r="P269" s="22">
        <v>0</v>
      </c>
      <c r="Q269" s="23">
        <f t="shared" si="55"/>
        <v>0</v>
      </c>
      <c r="R269" s="17">
        <f t="shared" si="56"/>
        <v>10.77</v>
      </c>
      <c r="S269" s="18">
        <f t="shared" si="57"/>
        <v>17.758499999999998</v>
      </c>
      <c r="T269" s="17">
        <v>2278.66</v>
      </c>
      <c r="U269" s="19">
        <f t="shared" si="49"/>
        <v>24541.168199999996</v>
      </c>
      <c r="V269" s="24"/>
      <c r="W269" s="24"/>
      <c r="X269" s="24"/>
      <c r="Y269" s="19">
        <f t="shared" si="58"/>
        <v>0</v>
      </c>
      <c r="Z269" s="19">
        <f t="shared" si="59"/>
        <v>0</v>
      </c>
      <c r="AA269" s="19">
        <f t="shared" si="60"/>
        <v>0</v>
      </c>
    </row>
    <row r="270" spans="1:27">
      <c r="A270" s="6"/>
      <c r="B270" s="30"/>
      <c r="C270" s="16">
        <v>27.577000000000002</v>
      </c>
      <c r="D270" s="17">
        <v>10.77</v>
      </c>
      <c r="E270" s="23"/>
      <c r="F270" s="22">
        <v>0</v>
      </c>
      <c r="G270" s="23">
        <f t="shared" si="50"/>
        <v>0</v>
      </c>
      <c r="H270" s="22">
        <v>0</v>
      </c>
      <c r="I270" s="23">
        <f t="shared" si="51"/>
        <v>0</v>
      </c>
      <c r="J270" s="22">
        <v>0</v>
      </c>
      <c r="K270" s="23">
        <f t="shared" si="52"/>
        <v>0</v>
      </c>
      <c r="L270" s="22">
        <v>0</v>
      </c>
      <c r="M270" s="23">
        <f t="shared" si="53"/>
        <v>0</v>
      </c>
      <c r="N270" s="22">
        <v>0</v>
      </c>
      <c r="O270" s="23">
        <f t="shared" si="54"/>
        <v>0</v>
      </c>
      <c r="P270" s="22">
        <v>0</v>
      </c>
      <c r="Q270" s="23">
        <f t="shared" si="55"/>
        <v>0</v>
      </c>
      <c r="R270" s="17">
        <f t="shared" si="56"/>
        <v>10.77</v>
      </c>
      <c r="S270" s="18">
        <f t="shared" si="57"/>
        <v>16.807000000000002</v>
      </c>
      <c r="T270" s="17">
        <v>2278.66</v>
      </c>
      <c r="U270" s="19">
        <f t="shared" ref="U270:U336" si="61">R270*T270</f>
        <v>24541.168199999996</v>
      </c>
      <c r="V270" s="24"/>
      <c r="W270" s="24"/>
      <c r="X270" s="24"/>
      <c r="Y270" s="19">
        <f t="shared" si="58"/>
        <v>0</v>
      </c>
      <c r="Z270" s="19">
        <f t="shared" si="59"/>
        <v>0</v>
      </c>
      <c r="AA270" s="19">
        <f t="shared" si="60"/>
        <v>0</v>
      </c>
    </row>
    <row r="271" spans="1:27">
      <c r="A271" s="6"/>
      <c r="B271" s="30"/>
      <c r="C271" s="16">
        <v>27.169999999999998</v>
      </c>
      <c r="D271" s="17">
        <v>10.77</v>
      </c>
      <c r="E271" s="23"/>
      <c r="F271" s="22">
        <v>0</v>
      </c>
      <c r="G271" s="23">
        <f t="shared" si="50"/>
        <v>0</v>
      </c>
      <c r="H271" s="22">
        <v>0</v>
      </c>
      <c r="I271" s="23">
        <f t="shared" si="51"/>
        <v>0</v>
      </c>
      <c r="J271" s="22">
        <v>0</v>
      </c>
      <c r="K271" s="23">
        <f t="shared" si="52"/>
        <v>0</v>
      </c>
      <c r="L271" s="22">
        <v>0</v>
      </c>
      <c r="M271" s="23">
        <f t="shared" si="53"/>
        <v>0</v>
      </c>
      <c r="N271" s="22">
        <v>0</v>
      </c>
      <c r="O271" s="23">
        <f t="shared" si="54"/>
        <v>0</v>
      </c>
      <c r="P271" s="22">
        <v>0</v>
      </c>
      <c r="Q271" s="23">
        <f t="shared" si="55"/>
        <v>0</v>
      </c>
      <c r="R271" s="17">
        <f t="shared" si="56"/>
        <v>10.77</v>
      </c>
      <c r="S271" s="18">
        <f t="shared" si="57"/>
        <v>16.399999999999999</v>
      </c>
      <c r="T271" s="17">
        <v>2278.66</v>
      </c>
      <c r="U271" s="19">
        <f t="shared" si="61"/>
        <v>24541.168199999996</v>
      </c>
      <c r="V271" s="24"/>
      <c r="W271" s="24"/>
      <c r="X271" s="24"/>
      <c r="Y271" s="19">
        <f t="shared" si="58"/>
        <v>0</v>
      </c>
      <c r="Z271" s="19">
        <f t="shared" si="59"/>
        <v>0</v>
      </c>
      <c r="AA271" s="19">
        <f t="shared" si="60"/>
        <v>0</v>
      </c>
    </row>
    <row r="272" spans="1:27">
      <c r="A272" s="6"/>
      <c r="B272" s="30"/>
      <c r="C272" s="16">
        <v>27.027000000000001</v>
      </c>
      <c r="D272" s="17">
        <v>10.77</v>
      </c>
      <c r="E272" s="23"/>
      <c r="F272" s="22">
        <v>0</v>
      </c>
      <c r="G272" s="23">
        <f t="shared" si="50"/>
        <v>0</v>
      </c>
      <c r="H272" s="22">
        <v>0</v>
      </c>
      <c r="I272" s="23">
        <f t="shared" si="51"/>
        <v>0</v>
      </c>
      <c r="J272" s="22">
        <v>0</v>
      </c>
      <c r="K272" s="23">
        <f t="shared" si="52"/>
        <v>0</v>
      </c>
      <c r="L272" s="22">
        <v>0</v>
      </c>
      <c r="M272" s="23">
        <f t="shared" si="53"/>
        <v>0</v>
      </c>
      <c r="N272" s="22">
        <v>0</v>
      </c>
      <c r="O272" s="23">
        <f t="shared" si="54"/>
        <v>0</v>
      </c>
      <c r="P272" s="22">
        <v>0</v>
      </c>
      <c r="Q272" s="23">
        <f t="shared" si="55"/>
        <v>0</v>
      </c>
      <c r="R272" s="17">
        <f t="shared" si="56"/>
        <v>10.77</v>
      </c>
      <c r="S272" s="18">
        <f t="shared" si="57"/>
        <v>16.257000000000001</v>
      </c>
      <c r="T272" s="17">
        <v>2278.66</v>
      </c>
      <c r="U272" s="19">
        <f t="shared" si="61"/>
        <v>24541.168199999996</v>
      </c>
      <c r="V272" s="24"/>
      <c r="W272" s="24"/>
      <c r="X272" s="24"/>
      <c r="Y272" s="19">
        <f t="shared" si="58"/>
        <v>0</v>
      </c>
      <c r="Z272" s="19">
        <f t="shared" si="59"/>
        <v>0</v>
      </c>
      <c r="AA272" s="19">
        <f t="shared" si="60"/>
        <v>0</v>
      </c>
    </row>
    <row r="273" spans="1:27">
      <c r="A273" s="6"/>
      <c r="B273" s="30"/>
      <c r="C273" s="16">
        <v>25.822099999999999</v>
      </c>
      <c r="D273" s="17">
        <v>10.77</v>
      </c>
      <c r="E273" s="23"/>
      <c r="F273" s="22">
        <v>0</v>
      </c>
      <c r="G273" s="23">
        <f t="shared" si="50"/>
        <v>0</v>
      </c>
      <c r="H273" s="22">
        <v>0</v>
      </c>
      <c r="I273" s="23">
        <f t="shared" si="51"/>
        <v>0</v>
      </c>
      <c r="J273" s="22">
        <v>0</v>
      </c>
      <c r="K273" s="23">
        <f t="shared" si="52"/>
        <v>0</v>
      </c>
      <c r="L273" s="22">
        <v>0</v>
      </c>
      <c r="M273" s="23">
        <f t="shared" si="53"/>
        <v>0</v>
      </c>
      <c r="N273" s="22">
        <v>0</v>
      </c>
      <c r="O273" s="23">
        <f t="shared" si="54"/>
        <v>0</v>
      </c>
      <c r="P273" s="22">
        <v>0</v>
      </c>
      <c r="Q273" s="23">
        <f t="shared" si="55"/>
        <v>0</v>
      </c>
      <c r="R273" s="17">
        <f t="shared" si="56"/>
        <v>10.77</v>
      </c>
      <c r="S273" s="18">
        <f t="shared" si="57"/>
        <v>15.052099999999999</v>
      </c>
      <c r="T273" s="17">
        <v>2278.66</v>
      </c>
      <c r="U273" s="19">
        <f t="shared" si="61"/>
        <v>24541.168199999996</v>
      </c>
      <c r="V273" s="24"/>
      <c r="W273" s="24"/>
      <c r="X273" s="24"/>
      <c r="Y273" s="19">
        <f t="shared" si="58"/>
        <v>0</v>
      </c>
      <c r="Z273" s="19">
        <f t="shared" si="59"/>
        <v>0</v>
      </c>
      <c r="AA273" s="19">
        <f t="shared" si="60"/>
        <v>0</v>
      </c>
    </row>
    <row r="274" spans="1:27">
      <c r="A274" s="6"/>
      <c r="B274" s="30"/>
      <c r="C274" s="16">
        <v>25.77</v>
      </c>
      <c r="D274" s="17">
        <v>10.77</v>
      </c>
      <c r="E274" s="23"/>
      <c r="F274" s="22">
        <v>0</v>
      </c>
      <c r="G274" s="23">
        <f t="shared" si="50"/>
        <v>0</v>
      </c>
      <c r="H274" s="22">
        <v>0</v>
      </c>
      <c r="I274" s="23">
        <f t="shared" si="51"/>
        <v>0</v>
      </c>
      <c r="J274" s="22">
        <v>0</v>
      </c>
      <c r="K274" s="23">
        <f t="shared" si="52"/>
        <v>0</v>
      </c>
      <c r="L274" s="22">
        <v>0</v>
      </c>
      <c r="M274" s="23">
        <f t="shared" si="53"/>
        <v>0</v>
      </c>
      <c r="N274" s="22">
        <v>0</v>
      </c>
      <c r="O274" s="23">
        <f t="shared" si="54"/>
        <v>0</v>
      </c>
      <c r="P274" s="22">
        <v>0</v>
      </c>
      <c r="Q274" s="23">
        <f t="shared" si="55"/>
        <v>0</v>
      </c>
      <c r="R274" s="17">
        <f t="shared" si="56"/>
        <v>10.77</v>
      </c>
      <c r="S274" s="18">
        <f t="shared" si="57"/>
        <v>15</v>
      </c>
      <c r="T274" s="17">
        <v>2278.66</v>
      </c>
      <c r="U274" s="19">
        <f t="shared" si="61"/>
        <v>24541.168199999996</v>
      </c>
      <c r="V274" s="24"/>
      <c r="W274" s="24"/>
      <c r="X274" s="24"/>
      <c r="Y274" s="19">
        <f t="shared" si="58"/>
        <v>0</v>
      </c>
      <c r="Z274" s="19">
        <f t="shared" si="59"/>
        <v>0</v>
      </c>
      <c r="AA274" s="19">
        <f t="shared" si="60"/>
        <v>0</v>
      </c>
    </row>
    <row r="275" spans="1:27">
      <c r="A275" s="6"/>
      <c r="B275" s="30"/>
      <c r="C275" s="16">
        <v>25.28</v>
      </c>
      <c r="D275" s="17">
        <v>10.77</v>
      </c>
      <c r="E275" s="23"/>
      <c r="F275" s="22">
        <v>0</v>
      </c>
      <c r="G275" s="23">
        <f t="shared" si="50"/>
        <v>0</v>
      </c>
      <c r="H275" s="22">
        <v>0</v>
      </c>
      <c r="I275" s="23">
        <f t="shared" si="51"/>
        <v>0</v>
      </c>
      <c r="J275" s="22">
        <v>0</v>
      </c>
      <c r="K275" s="23">
        <f t="shared" si="52"/>
        <v>0</v>
      </c>
      <c r="L275" s="22">
        <v>0</v>
      </c>
      <c r="M275" s="23">
        <f t="shared" si="53"/>
        <v>0</v>
      </c>
      <c r="N275" s="22">
        <v>0</v>
      </c>
      <c r="O275" s="23">
        <f t="shared" si="54"/>
        <v>0</v>
      </c>
      <c r="P275" s="22">
        <v>0</v>
      </c>
      <c r="Q275" s="23">
        <f t="shared" si="55"/>
        <v>0</v>
      </c>
      <c r="R275" s="17">
        <f t="shared" si="56"/>
        <v>10.77</v>
      </c>
      <c r="S275" s="18">
        <f t="shared" si="57"/>
        <v>14.510000000000002</v>
      </c>
      <c r="T275" s="17">
        <v>2278.66</v>
      </c>
      <c r="U275" s="19">
        <f t="shared" si="61"/>
        <v>24541.168199999996</v>
      </c>
      <c r="V275" s="24"/>
      <c r="W275" s="24"/>
      <c r="X275" s="24"/>
      <c r="Y275" s="19">
        <f t="shared" si="58"/>
        <v>0</v>
      </c>
      <c r="Z275" s="19">
        <f t="shared" si="59"/>
        <v>0</v>
      </c>
      <c r="AA275" s="19">
        <f t="shared" si="60"/>
        <v>0</v>
      </c>
    </row>
    <row r="276" spans="1:27">
      <c r="A276" s="6"/>
      <c r="B276" s="30"/>
      <c r="C276" s="16">
        <v>25.2315</v>
      </c>
      <c r="D276" s="17">
        <v>10.77</v>
      </c>
      <c r="E276" s="23"/>
      <c r="F276" s="22">
        <v>0</v>
      </c>
      <c r="G276" s="23">
        <f t="shared" si="50"/>
        <v>0</v>
      </c>
      <c r="H276" s="22">
        <v>0</v>
      </c>
      <c r="I276" s="23">
        <f t="shared" si="51"/>
        <v>0</v>
      </c>
      <c r="J276" s="22">
        <v>0</v>
      </c>
      <c r="K276" s="23">
        <f t="shared" si="52"/>
        <v>0</v>
      </c>
      <c r="L276" s="22">
        <v>0</v>
      </c>
      <c r="M276" s="23">
        <f t="shared" si="53"/>
        <v>0</v>
      </c>
      <c r="N276" s="22">
        <v>0</v>
      </c>
      <c r="O276" s="23">
        <f t="shared" si="54"/>
        <v>0</v>
      </c>
      <c r="P276" s="22">
        <v>0</v>
      </c>
      <c r="Q276" s="23">
        <f t="shared" si="55"/>
        <v>0</v>
      </c>
      <c r="R276" s="17">
        <f t="shared" si="56"/>
        <v>10.77</v>
      </c>
      <c r="S276" s="18">
        <f t="shared" si="57"/>
        <v>14.461500000000001</v>
      </c>
      <c r="T276" s="17">
        <v>2278.66</v>
      </c>
      <c r="U276" s="19">
        <f t="shared" si="61"/>
        <v>24541.168199999996</v>
      </c>
      <c r="V276" s="24"/>
      <c r="W276" s="24"/>
      <c r="X276" s="24"/>
      <c r="Y276" s="19">
        <f t="shared" si="58"/>
        <v>0</v>
      </c>
      <c r="Z276" s="19">
        <f t="shared" si="59"/>
        <v>0</v>
      </c>
      <c r="AA276" s="19">
        <f t="shared" si="60"/>
        <v>0</v>
      </c>
    </row>
    <row r="277" spans="1:27">
      <c r="A277" s="6"/>
      <c r="B277" s="30"/>
      <c r="C277" s="16">
        <v>25.075305</v>
      </c>
      <c r="D277" s="17">
        <v>10.77</v>
      </c>
      <c r="E277" s="23"/>
      <c r="F277" s="22">
        <v>0</v>
      </c>
      <c r="G277" s="23">
        <f t="shared" si="50"/>
        <v>0</v>
      </c>
      <c r="H277" s="22">
        <v>0</v>
      </c>
      <c r="I277" s="23">
        <f t="shared" si="51"/>
        <v>0</v>
      </c>
      <c r="J277" s="22">
        <v>0</v>
      </c>
      <c r="K277" s="23">
        <f t="shared" si="52"/>
        <v>0</v>
      </c>
      <c r="L277" s="22">
        <v>0</v>
      </c>
      <c r="M277" s="23">
        <f t="shared" si="53"/>
        <v>0</v>
      </c>
      <c r="N277" s="22">
        <v>0</v>
      </c>
      <c r="O277" s="23">
        <f t="shared" si="54"/>
        <v>0</v>
      </c>
      <c r="P277" s="22">
        <v>0</v>
      </c>
      <c r="Q277" s="23">
        <f t="shared" si="55"/>
        <v>0</v>
      </c>
      <c r="R277" s="17">
        <f t="shared" si="56"/>
        <v>10.77</v>
      </c>
      <c r="S277" s="18">
        <f t="shared" si="57"/>
        <v>14.305305000000001</v>
      </c>
      <c r="T277" s="17">
        <v>2278.66</v>
      </c>
      <c r="U277" s="19">
        <f t="shared" si="61"/>
        <v>24541.168199999996</v>
      </c>
      <c r="V277" s="24"/>
      <c r="W277" s="24"/>
      <c r="X277" s="24"/>
      <c r="Y277" s="19">
        <f t="shared" si="58"/>
        <v>0</v>
      </c>
      <c r="Z277" s="19">
        <f t="shared" si="59"/>
        <v>0</v>
      </c>
      <c r="AA277" s="19">
        <f t="shared" si="60"/>
        <v>0</v>
      </c>
    </row>
    <row r="278" spans="1:27">
      <c r="A278" s="6"/>
      <c r="B278" s="30"/>
      <c r="C278" s="16">
        <v>25.07</v>
      </c>
      <c r="D278" s="17">
        <v>10.77</v>
      </c>
      <c r="E278" s="23"/>
      <c r="F278" s="22">
        <v>0</v>
      </c>
      <c r="G278" s="23">
        <f t="shared" si="50"/>
        <v>0</v>
      </c>
      <c r="H278" s="22">
        <v>0</v>
      </c>
      <c r="I278" s="23">
        <f t="shared" si="51"/>
        <v>0</v>
      </c>
      <c r="J278" s="22">
        <v>0</v>
      </c>
      <c r="K278" s="23">
        <f t="shared" si="52"/>
        <v>0</v>
      </c>
      <c r="L278" s="22">
        <v>0</v>
      </c>
      <c r="M278" s="23">
        <f t="shared" si="53"/>
        <v>0</v>
      </c>
      <c r="N278" s="22">
        <v>0</v>
      </c>
      <c r="O278" s="23">
        <f t="shared" si="54"/>
        <v>0</v>
      </c>
      <c r="P278" s="22">
        <v>0</v>
      </c>
      <c r="Q278" s="23">
        <f t="shared" si="55"/>
        <v>0</v>
      </c>
      <c r="R278" s="17">
        <f t="shared" si="56"/>
        <v>10.77</v>
      </c>
      <c r="S278" s="18">
        <f t="shared" si="57"/>
        <v>14.3</v>
      </c>
      <c r="T278" s="17">
        <v>2278.66</v>
      </c>
      <c r="U278" s="19">
        <f t="shared" si="61"/>
        <v>24541.168199999996</v>
      </c>
      <c r="V278" s="24"/>
      <c r="W278" s="24"/>
      <c r="X278" s="24"/>
      <c r="Y278" s="19">
        <f t="shared" si="58"/>
        <v>0</v>
      </c>
      <c r="Z278" s="19">
        <f t="shared" si="59"/>
        <v>0</v>
      </c>
      <c r="AA278" s="19">
        <f t="shared" si="60"/>
        <v>0</v>
      </c>
    </row>
    <row r="279" spans="1:27">
      <c r="A279" s="6"/>
      <c r="B279" s="30"/>
      <c r="C279" s="16">
        <v>24.57</v>
      </c>
      <c r="D279" s="17">
        <v>10.77</v>
      </c>
      <c r="E279" s="23"/>
      <c r="F279" s="22">
        <v>0</v>
      </c>
      <c r="G279" s="23">
        <f t="shared" si="50"/>
        <v>0</v>
      </c>
      <c r="H279" s="22">
        <v>0</v>
      </c>
      <c r="I279" s="23">
        <f t="shared" si="51"/>
        <v>0</v>
      </c>
      <c r="J279" s="22">
        <v>0</v>
      </c>
      <c r="K279" s="23">
        <f t="shared" si="52"/>
        <v>0</v>
      </c>
      <c r="L279" s="22">
        <v>0</v>
      </c>
      <c r="M279" s="23">
        <f t="shared" si="53"/>
        <v>0</v>
      </c>
      <c r="N279" s="22">
        <v>0</v>
      </c>
      <c r="O279" s="23">
        <f t="shared" si="54"/>
        <v>0</v>
      </c>
      <c r="P279" s="22">
        <v>0</v>
      </c>
      <c r="Q279" s="23">
        <f t="shared" si="55"/>
        <v>0</v>
      </c>
      <c r="R279" s="17">
        <f t="shared" si="56"/>
        <v>10.77</v>
      </c>
      <c r="S279" s="18">
        <f t="shared" si="57"/>
        <v>13.8</v>
      </c>
      <c r="T279" s="17">
        <v>2278.66</v>
      </c>
      <c r="U279" s="19">
        <f t="shared" si="61"/>
        <v>24541.168199999996</v>
      </c>
      <c r="V279" s="24"/>
      <c r="W279" s="24"/>
      <c r="X279" s="24"/>
      <c r="Y279" s="19">
        <f t="shared" si="58"/>
        <v>0</v>
      </c>
      <c r="Z279" s="19">
        <f t="shared" si="59"/>
        <v>0</v>
      </c>
      <c r="AA279" s="19">
        <f t="shared" si="60"/>
        <v>0</v>
      </c>
    </row>
    <row r="280" spans="1:27">
      <c r="A280" s="6"/>
      <c r="B280" s="30"/>
      <c r="C280" s="16">
        <v>24.13</v>
      </c>
      <c r="D280" s="17">
        <v>10.77</v>
      </c>
      <c r="E280" s="23"/>
      <c r="F280" s="22">
        <v>0</v>
      </c>
      <c r="G280" s="23">
        <f t="shared" si="50"/>
        <v>0</v>
      </c>
      <c r="H280" s="22">
        <v>0</v>
      </c>
      <c r="I280" s="23">
        <f t="shared" si="51"/>
        <v>0</v>
      </c>
      <c r="J280" s="22">
        <v>0</v>
      </c>
      <c r="K280" s="23">
        <f t="shared" si="52"/>
        <v>0</v>
      </c>
      <c r="L280" s="22">
        <v>0</v>
      </c>
      <c r="M280" s="23">
        <f t="shared" si="53"/>
        <v>0</v>
      </c>
      <c r="N280" s="22">
        <v>0</v>
      </c>
      <c r="O280" s="23">
        <f t="shared" si="54"/>
        <v>0</v>
      </c>
      <c r="P280" s="22">
        <v>0</v>
      </c>
      <c r="Q280" s="23">
        <f t="shared" si="55"/>
        <v>0</v>
      </c>
      <c r="R280" s="17">
        <f t="shared" si="56"/>
        <v>10.77</v>
      </c>
      <c r="S280" s="18">
        <f t="shared" si="57"/>
        <v>13.36</v>
      </c>
      <c r="T280" s="17">
        <v>2278.66</v>
      </c>
      <c r="U280" s="19">
        <f t="shared" si="61"/>
        <v>24541.168199999996</v>
      </c>
      <c r="V280" s="24"/>
      <c r="W280" s="24"/>
      <c r="X280" s="24"/>
      <c r="Y280" s="19">
        <f t="shared" si="58"/>
        <v>0</v>
      </c>
      <c r="Z280" s="19">
        <f t="shared" si="59"/>
        <v>0</v>
      </c>
      <c r="AA280" s="19">
        <f t="shared" si="60"/>
        <v>0</v>
      </c>
    </row>
    <row r="281" spans="1:27">
      <c r="A281" s="6"/>
      <c r="B281" s="30"/>
      <c r="C281" s="16">
        <v>24.03</v>
      </c>
      <c r="D281" s="17">
        <v>10.77</v>
      </c>
      <c r="E281" s="23"/>
      <c r="F281" s="22">
        <v>0</v>
      </c>
      <c r="G281" s="23">
        <f t="shared" si="50"/>
        <v>0</v>
      </c>
      <c r="H281" s="22">
        <v>0</v>
      </c>
      <c r="I281" s="23">
        <f t="shared" si="51"/>
        <v>0</v>
      </c>
      <c r="J281" s="22">
        <v>0</v>
      </c>
      <c r="K281" s="23">
        <f t="shared" si="52"/>
        <v>0</v>
      </c>
      <c r="L281" s="22">
        <v>0</v>
      </c>
      <c r="M281" s="23">
        <f t="shared" si="53"/>
        <v>0</v>
      </c>
      <c r="N281" s="22">
        <v>0</v>
      </c>
      <c r="O281" s="23">
        <f t="shared" si="54"/>
        <v>0</v>
      </c>
      <c r="P281" s="22">
        <v>0</v>
      </c>
      <c r="Q281" s="23">
        <f t="shared" si="55"/>
        <v>0</v>
      </c>
      <c r="R281" s="17">
        <f t="shared" si="56"/>
        <v>10.77</v>
      </c>
      <c r="S281" s="18">
        <f t="shared" si="57"/>
        <v>13.260000000000002</v>
      </c>
      <c r="T281" s="17">
        <v>2278.66</v>
      </c>
      <c r="U281" s="19">
        <f t="shared" si="61"/>
        <v>24541.168199999996</v>
      </c>
      <c r="V281" s="24"/>
      <c r="W281" s="24"/>
      <c r="X281" s="24"/>
      <c r="Y281" s="19">
        <f t="shared" si="58"/>
        <v>0</v>
      </c>
      <c r="Z281" s="19">
        <f t="shared" si="59"/>
        <v>0</v>
      </c>
      <c r="AA281" s="19">
        <f t="shared" si="60"/>
        <v>0</v>
      </c>
    </row>
    <row r="282" spans="1:27">
      <c r="A282" s="6"/>
      <c r="B282" s="30"/>
      <c r="C282" s="16">
        <v>23.43</v>
      </c>
      <c r="D282" s="17">
        <v>10.77</v>
      </c>
      <c r="E282" s="23"/>
      <c r="F282" s="22">
        <v>0</v>
      </c>
      <c r="G282" s="23">
        <f t="shared" si="50"/>
        <v>0</v>
      </c>
      <c r="H282" s="22">
        <v>0</v>
      </c>
      <c r="I282" s="23">
        <f t="shared" si="51"/>
        <v>0</v>
      </c>
      <c r="J282" s="22">
        <v>0</v>
      </c>
      <c r="K282" s="23">
        <f t="shared" si="52"/>
        <v>0</v>
      </c>
      <c r="L282" s="22">
        <v>0</v>
      </c>
      <c r="M282" s="23">
        <f t="shared" si="53"/>
        <v>0</v>
      </c>
      <c r="N282" s="22">
        <v>0</v>
      </c>
      <c r="O282" s="23">
        <f t="shared" si="54"/>
        <v>0</v>
      </c>
      <c r="P282" s="22">
        <v>0</v>
      </c>
      <c r="Q282" s="23">
        <f t="shared" si="55"/>
        <v>0</v>
      </c>
      <c r="R282" s="17">
        <f t="shared" si="56"/>
        <v>10.77</v>
      </c>
      <c r="S282" s="18">
        <f t="shared" si="57"/>
        <v>12.66</v>
      </c>
      <c r="T282" s="17">
        <v>2278.66</v>
      </c>
      <c r="U282" s="19">
        <f t="shared" si="61"/>
        <v>24541.168199999996</v>
      </c>
      <c r="V282" s="24"/>
      <c r="W282" s="24"/>
      <c r="X282" s="24"/>
      <c r="Y282" s="19">
        <f t="shared" si="58"/>
        <v>0</v>
      </c>
      <c r="Z282" s="19">
        <f t="shared" si="59"/>
        <v>0</v>
      </c>
      <c r="AA282" s="19">
        <f t="shared" si="60"/>
        <v>0</v>
      </c>
    </row>
    <row r="283" spans="1:27">
      <c r="A283" s="6"/>
      <c r="B283" s="30"/>
      <c r="C283" s="16">
        <v>22.98</v>
      </c>
      <c r="D283" s="17">
        <v>10.77</v>
      </c>
      <c r="E283" s="23"/>
      <c r="F283" s="22">
        <v>0</v>
      </c>
      <c r="G283" s="23">
        <f t="shared" si="50"/>
        <v>0</v>
      </c>
      <c r="H283" s="22">
        <v>0</v>
      </c>
      <c r="I283" s="23">
        <f t="shared" si="51"/>
        <v>0</v>
      </c>
      <c r="J283" s="22">
        <v>0</v>
      </c>
      <c r="K283" s="23">
        <f t="shared" si="52"/>
        <v>0</v>
      </c>
      <c r="L283" s="22">
        <v>0</v>
      </c>
      <c r="M283" s="23">
        <f t="shared" si="53"/>
        <v>0</v>
      </c>
      <c r="N283" s="22">
        <v>0</v>
      </c>
      <c r="O283" s="23">
        <f t="shared" si="54"/>
        <v>0</v>
      </c>
      <c r="P283" s="22">
        <v>0</v>
      </c>
      <c r="Q283" s="23">
        <f t="shared" si="55"/>
        <v>0</v>
      </c>
      <c r="R283" s="17">
        <f t="shared" si="56"/>
        <v>10.77</v>
      </c>
      <c r="S283" s="18">
        <f t="shared" si="57"/>
        <v>12.21</v>
      </c>
      <c r="T283" s="17">
        <v>2278.66</v>
      </c>
      <c r="U283" s="19">
        <f t="shared" si="61"/>
        <v>24541.168199999996</v>
      </c>
      <c r="V283" s="24"/>
      <c r="W283" s="24"/>
      <c r="X283" s="24"/>
      <c r="Y283" s="19">
        <f t="shared" si="58"/>
        <v>0</v>
      </c>
      <c r="Z283" s="19">
        <f t="shared" si="59"/>
        <v>0</v>
      </c>
      <c r="AA283" s="19">
        <f t="shared" si="60"/>
        <v>0</v>
      </c>
    </row>
    <row r="284" spans="1:27">
      <c r="A284" s="6"/>
      <c r="B284" s="30"/>
      <c r="C284" s="16">
        <v>22.93</v>
      </c>
      <c r="D284" s="17">
        <v>10.77</v>
      </c>
      <c r="E284" s="23"/>
      <c r="F284" s="22">
        <v>0</v>
      </c>
      <c r="G284" s="23">
        <f t="shared" si="50"/>
        <v>0</v>
      </c>
      <c r="H284" s="22">
        <v>0</v>
      </c>
      <c r="I284" s="23">
        <f t="shared" si="51"/>
        <v>0</v>
      </c>
      <c r="J284" s="22">
        <v>0</v>
      </c>
      <c r="K284" s="23">
        <f t="shared" si="52"/>
        <v>0</v>
      </c>
      <c r="L284" s="22">
        <v>0</v>
      </c>
      <c r="M284" s="23">
        <f t="shared" si="53"/>
        <v>0</v>
      </c>
      <c r="N284" s="22">
        <v>0</v>
      </c>
      <c r="O284" s="23">
        <f t="shared" si="54"/>
        <v>0</v>
      </c>
      <c r="P284" s="22">
        <v>0</v>
      </c>
      <c r="Q284" s="23">
        <f t="shared" si="55"/>
        <v>0</v>
      </c>
      <c r="R284" s="17">
        <f t="shared" si="56"/>
        <v>10.77</v>
      </c>
      <c r="S284" s="18">
        <f t="shared" si="57"/>
        <v>12.16</v>
      </c>
      <c r="T284" s="17">
        <v>2278.66</v>
      </c>
      <c r="U284" s="19">
        <f t="shared" si="61"/>
        <v>24541.168199999996</v>
      </c>
      <c r="V284" s="24"/>
      <c r="W284" s="24"/>
      <c r="X284" s="24"/>
      <c r="Y284" s="19">
        <f t="shared" si="58"/>
        <v>0</v>
      </c>
      <c r="Z284" s="19">
        <f t="shared" si="59"/>
        <v>0</v>
      </c>
      <c r="AA284" s="19">
        <f t="shared" si="60"/>
        <v>0</v>
      </c>
    </row>
    <row r="285" spans="1:27">
      <c r="A285" s="6"/>
      <c r="B285" s="30"/>
      <c r="C285" s="16">
        <v>21.84</v>
      </c>
      <c r="D285" s="17">
        <v>10.77</v>
      </c>
      <c r="E285" s="23"/>
      <c r="F285" s="22">
        <v>0</v>
      </c>
      <c r="G285" s="23">
        <f t="shared" si="50"/>
        <v>0</v>
      </c>
      <c r="H285" s="22">
        <v>0</v>
      </c>
      <c r="I285" s="23">
        <f t="shared" si="51"/>
        <v>0</v>
      </c>
      <c r="J285" s="22">
        <v>0</v>
      </c>
      <c r="K285" s="23">
        <f t="shared" si="52"/>
        <v>0</v>
      </c>
      <c r="L285" s="22">
        <v>0</v>
      </c>
      <c r="M285" s="23">
        <f t="shared" si="53"/>
        <v>0</v>
      </c>
      <c r="N285" s="22">
        <v>0</v>
      </c>
      <c r="O285" s="23">
        <f t="shared" si="54"/>
        <v>0</v>
      </c>
      <c r="P285" s="22">
        <v>0</v>
      </c>
      <c r="Q285" s="23">
        <f t="shared" si="55"/>
        <v>0</v>
      </c>
      <c r="R285" s="17">
        <f t="shared" si="56"/>
        <v>10.77</v>
      </c>
      <c r="S285" s="18">
        <f t="shared" si="57"/>
        <v>11.07</v>
      </c>
      <c r="T285" s="17">
        <v>2278.66</v>
      </c>
      <c r="U285" s="19">
        <f t="shared" si="61"/>
        <v>24541.168199999996</v>
      </c>
      <c r="V285" s="24"/>
      <c r="W285" s="24"/>
      <c r="X285" s="24"/>
      <c r="Y285" s="19">
        <f t="shared" si="58"/>
        <v>0</v>
      </c>
      <c r="Z285" s="19">
        <f t="shared" si="59"/>
        <v>0</v>
      </c>
      <c r="AA285" s="19">
        <f t="shared" si="60"/>
        <v>0</v>
      </c>
    </row>
    <row r="286" spans="1:27">
      <c r="A286" s="6"/>
      <c r="B286" s="30"/>
      <c r="C286" s="16">
        <v>21.35</v>
      </c>
      <c r="D286" s="17">
        <v>10.77</v>
      </c>
      <c r="E286" s="23"/>
      <c r="F286" s="22">
        <v>0</v>
      </c>
      <c r="G286" s="23">
        <f t="shared" si="50"/>
        <v>0</v>
      </c>
      <c r="H286" s="22">
        <v>0</v>
      </c>
      <c r="I286" s="23">
        <f t="shared" si="51"/>
        <v>0</v>
      </c>
      <c r="J286" s="22">
        <v>0</v>
      </c>
      <c r="K286" s="23">
        <f t="shared" si="52"/>
        <v>0</v>
      </c>
      <c r="L286" s="22">
        <v>0</v>
      </c>
      <c r="M286" s="23">
        <f t="shared" si="53"/>
        <v>0</v>
      </c>
      <c r="N286" s="22">
        <v>0</v>
      </c>
      <c r="O286" s="23">
        <f t="shared" si="54"/>
        <v>0</v>
      </c>
      <c r="P286" s="22">
        <v>0</v>
      </c>
      <c r="Q286" s="23">
        <f t="shared" si="55"/>
        <v>0</v>
      </c>
      <c r="R286" s="17">
        <f t="shared" si="56"/>
        <v>10.77</v>
      </c>
      <c r="S286" s="18">
        <f t="shared" si="57"/>
        <v>10.580000000000002</v>
      </c>
      <c r="T286" s="17">
        <v>2278.66</v>
      </c>
      <c r="U286" s="19">
        <f t="shared" si="61"/>
        <v>24541.168199999996</v>
      </c>
      <c r="V286" s="24"/>
      <c r="W286" s="24"/>
      <c r="X286" s="24"/>
      <c r="Y286" s="19">
        <f t="shared" si="58"/>
        <v>0</v>
      </c>
      <c r="Z286" s="19">
        <f t="shared" si="59"/>
        <v>0</v>
      </c>
      <c r="AA286" s="19">
        <f t="shared" si="60"/>
        <v>0</v>
      </c>
    </row>
    <row r="287" spans="1:27">
      <c r="A287" s="6"/>
      <c r="B287" s="30"/>
      <c r="C287" s="16">
        <v>20.89</v>
      </c>
      <c r="D287" s="17">
        <v>10.77</v>
      </c>
      <c r="E287" s="23"/>
      <c r="F287" s="22">
        <v>0</v>
      </c>
      <c r="G287" s="23">
        <f t="shared" si="50"/>
        <v>0</v>
      </c>
      <c r="H287" s="22">
        <v>0</v>
      </c>
      <c r="I287" s="23">
        <f t="shared" si="51"/>
        <v>0</v>
      </c>
      <c r="J287" s="22">
        <v>0</v>
      </c>
      <c r="K287" s="23">
        <f t="shared" si="52"/>
        <v>0</v>
      </c>
      <c r="L287" s="22">
        <v>0</v>
      </c>
      <c r="M287" s="23">
        <f t="shared" si="53"/>
        <v>0</v>
      </c>
      <c r="N287" s="22">
        <v>0</v>
      </c>
      <c r="O287" s="23">
        <f t="shared" si="54"/>
        <v>0</v>
      </c>
      <c r="P287" s="22">
        <v>0</v>
      </c>
      <c r="Q287" s="23">
        <f t="shared" si="55"/>
        <v>0</v>
      </c>
      <c r="R287" s="17">
        <f t="shared" si="56"/>
        <v>10.77</v>
      </c>
      <c r="S287" s="18">
        <f t="shared" si="57"/>
        <v>10.120000000000001</v>
      </c>
      <c r="T287" s="17">
        <v>2278.66</v>
      </c>
      <c r="U287" s="19">
        <f t="shared" si="61"/>
        <v>24541.168199999996</v>
      </c>
      <c r="V287" s="24"/>
      <c r="W287" s="24"/>
      <c r="X287" s="24"/>
      <c r="Y287" s="19">
        <f t="shared" si="58"/>
        <v>0</v>
      </c>
      <c r="Z287" s="19">
        <f t="shared" si="59"/>
        <v>0</v>
      </c>
      <c r="AA287" s="19">
        <f t="shared" si="60"/>
        <v>0</v>
      </c>
    </row>
    <row r="288" spans="1:27">
      <c r="A288" s="6"/>
      <c r="B288" s="30"/>
      <c r="C288" s="16">
        <v>20.85</v>
      </c>
      <c r="D288" s="17">
        <v>10.77</v>
      </c>
      <c r="E288" s="23"/>
      <c r="F288" s="22">
        <v>0</v>
      </c>
      <c r="G288" s="23">
        <f t="shared" si="50"/>
        <v>0</v>
      </c>
      <c r="H288" s="22">
        <v>0</v>
      </c>
      <c r="I288" s="23">
        <f t="shared" si="51"/>
        <v>0</v>
      </c>
      <c r="J288" s="22">
        <v>0</v>
      </c>
      <c r="K288" s="23">
        <f t="shared" si="52"/>
        <v>0</v>
      </c>
      <c r="L288" s="22">
        <v>0</v>
      </c>
      <c r="M288" s="23">
        <f t="shared" si="53"/>
        <v>0</v>
      </c>
      <c r="N288" s="22">
        <v>0</v>
      </c>
      <c r="O288" s="23">
        <f t="shared" si="54"/>
        <v>0</v>
      </c>
      <c r="P288" s="22">
        <v>0</v>
      </c>
      <c r="Q288" s="23">
        <f t="shared" si="55"/>
        <v>0</v>
      </c>
      <c r="R288" s="17">
        <f t="shared" si="56"/>
        <v>10.77</v>
      </c>
      <c r="S288" s="18">
        <f t="shared" si="57"/>
        <v>10.080000000000002</v>
      </c>
      <c r="T288" s="17">
        <v>2278.66</v>
      </c>
      <c r="U288" s="19">
        <f t="shared" si="61"/>
        <v>24541.168199999996</v>
      </c>
      <c r="V288" s="24"/>
      <c r="W288" s="24"/>
      <c r="X288" s="24"/>
      <c r="Y288" s="19">
        <f t="shared" si="58"/>
        <v>0</v>
      </c>
      <c r="Z288" s="19">
        <f t="shared" si="59"/>
        <v>0</v>
      </c>
      <c r="AA288" s="19">
        <f t="shared" si="60"/>
        <v>0</v>
      </c>
    </row>
    <row r="289" spans="1:27">
      <c r="A289" s="6"/>
      <c r="B289" s="30"/>
      <c r="C289" s="16">
        <v>20.78</v>
      </c>
      <c r="D289" s="17">
        <v>10.77</v>
      </c>
      <c r="E289" s="23"/>
      <c r="F289" s="22">
        <v>0</v>
      </c>
      <c r="G289" s="23">
        <f t="shared" si="50"/>
        <v>0</v>
      </c>
      <c r="H289" s="22">
        <v>0</v>
      </c>
      <c r="I289" s="23">
        <f t="shared" si="51"/>
        <v>0</v>
      </c>
      <c r="J289" s="22">
        <v>0</v>
      </c>
      <c r="K289" s="23">
        <f t="shared" si="52"/>
        <v>0</v>
      </c>
      <c r="L289" s="22">
        <v>0</v>
      </c>
      <c r="M289" s="23">
        <f t="shared" si="53"/>
        <v>0</v>
      </c>
      <c r="N289" s="22">
        <v>0</v>
      </c>
      <c r="O289" s="23">
        <f t="shared" si="54"/>
        <v>0</v>
      </c>
      <c r="P289" s="22">
        <v>0</v>
      </c>
      <c r="Q289" s="23">
        <f t="shared" si="55"/>
        <v>0</v>
      </c>
      <c r="R289" s="17">
        <f t="shared" si="56"/>
        <v>10.77</v>
      </c>
      <c r="S289" s="18">
        <f t="shared" si="57"/>
        <v>10.010000000000002</v>
      </c>
      <c r="T289" s="17">
        <v>2278.66</v>
      </c>
      <c r="U289" s="19">
        <f t="shared" si="61"/>
        <v>24541.168199999996</v>
      </c>
      <c r="V289" s="24"/>
      <c r="W289" s="24"/>
      <c r="X289" s="24"/>
      <c r="Y289" s="19">
        <f t="shared" si="58"/>
        <v>0</v>
      </c>
      <c r="Z289" s="19">
        <f t="shared" si="59"/>
        <v>0</v>
      </c>
      <c r="AA289" s="19">
        <f t="shared" si="60"/>
        <v>0</v>
      </c>
    </row>
    <row r="290" spans="1:27">
      <c r="A290" s="6"/>
      <c r="B290" s="30"/>
      <c r="C290" s="16">
        <v>19.850000000000001</v>
      </c>
      <c r="D290" s="17">
        <v>10.77</v>
      </c>
      <c r="E290" s="23"/>
      <c r="F290" s="22">
        <v>0</v>
      </c>
      <c r="G290" s="23">
        <f t="shared" si="50"/>
        <v>0</v>
      </c>
      <c r="H290" s="22">
        <v>0</v>
      </c>
      <c r="I290" s="23">
        <f t="shared" si="51"/>
        <v>0</v>
      </c>
      <c r="J290" s="22">
        <v>0</v>
      </c>
      <c r="K290" s="23">
        <f t="shared" si="52"/>
        <v>0</v>
      </c>
      <c r="L290" s="22">
        <v>0</v>
      </c>
      <c r="M290" s="23">
        <f t="shared" si="53"/>
        <v>0</v>
      </c>
      <c r="N290" s="22">
        <v>0</v>
      </c>
      <c r="O290" s="23">
        <f t="shared" si="54"/>
        <v>0</v>
      </c>
      <c r="P290" s="22">
        <v>0</v>
      </c>
      <c r="Q290" s="23">
        <f t="shared" si="55"/>
        <v>0</v>
      </c>
      <c r="R290" s="17">
        <f t="shared" si="56"/>
        <v>10.77</v>
      </c>
      <c r="S290" s="18">
        <f t="shared" si="57"/>
        <v>9.0800000000000018</v>
      </c>
      <c r="T290" s="17">
        <v>2278.66</v>
      </c>
      <c r="U290" s="19">
        <f t="shared" si="61"/>
        <v>24541.168199999996</v>
      </c>
      <c r="V290" s="24"/>
      <c r="W290" s="24"/>
      <c r="X290" s="24"/>
      <c r="Y290" s="19">
        <f t="shared" si="58"/>
        <v>0</v>
      </c>
      <c r="Z290" s="19">
        <f t="shared" si="59"/>
        <v>0</v>
      </c>
      <c r="AA290" s="19">
        <f t="shared" si="60"/>
        <v>0</v>
      </c>
    </row>
    <row r="291" spans="1:27">
      <c r="A291" s="6"/>
      <c r="B291" s="30"/>
      <c r="C291" s="16">
        <v>17.850000000000001</v>
      </c>
      <c r="D291" s="17">
        <v>10.77</v>
      </c>
      <c r="E291" s="23"/>
      <c r="F291" s="22">
        <v>0</v>
      </c>
      <c r="G291" s="23">
        <f t="shared" si="50"/>
        <v>0</v>
      </c>
      <c r="H291" s="22">
        <v>0</v>
      </c>
      <c r="I291" s="23">
        <f t="shared" si="51"/>
        <v>0</v>
      </c>
      <c r="J291" s="22">
        <v>0</v>
      </c>
      <c r="K291" s="23">
        <f t="shared" si="52"/>
        <v>0</v>
      </c>
      <c r="L291" s="22">
        <v>0</v>
      </c>
      <c r="M291" s="23">
        <f t="shared" si="53"/>
        <v>0</v>
      </c>
      <c r="N291" s="22">
        <v>0</v>
      </c>
      <c r="O291" s="23">
        <f t="shared" si="54"/>
        <v>0</v>
      </c>
      <c r="P291" s="22">
        <v>0</v>
      </c>
      <c r="Q291" s="23">
        <f t="shared" si="55"/>
        <v>0</v>
      </c>
      <c r="R291" s="17">
        <f t="shared" si="56"/>
        <v>10.77</v>
      </c>
      <c r="S291" s="18">
        <f t="shared" si="57"/>
        <v>7.0800000000000018</v>
      </c>
      <c r="T291" s="17">
        <v>2278.66</v>
      </c>
      <c r="U291" s="19">
        <f t="shared" si="61"/>
        <v>24541.168199999996</v>
      </c>
      <c r="V291" s="24"/>
      <c r="W291" s="24"/>
      <c r="X291" s="24"/>
      <c r="Y291" s="19">
        <f t="shared" si="58"/>
        <v>0</v>
      </c>
      <c r="Z291" s="19">
        <f t="shared" si="59"/>
        <v>0</v>
      </c>
      <c r="AA291" s="19">
        <f t="shared" si="60"/>
        <v>0</v>
      </c>
    </row>
    <row r="292" spans="1:27">
      <c r="A292" s="6"/>
      <c r="B292" s="30"/>
      <c r="C292" s="16">
        <v>10.77</v>
      </c>
      <c r="D292" s="17">
        <v>10.77</v>
      </c>
      <c r="E292" s="23"/>
      <c r="F292" s="22">
        <v>0</v>
      </c>
      <c r="G292" s="23">
        <f t="shared" si="50"/>
        <v>0</v>
      </c>
      <c r="H292" s="22">
        <v>0</v>
      </c>
      <c r="I292" s="23">
        <f t="shared" si="51"/>
        <v>0</v>
      </c>
      <c r="J292" s="22">
        <v>0</v>
      </c>
      <c r="K292" s="23">
        <f t="shared" si="52"/>
        <v>0</v>
      </c>
      <c r="L292" s="22">
        <v>0</v>
      </c>
      <c r="M292" s="23">
        <f t="shared" si="53"/>
        <v>0</v>
      </c>
      <c r="N292" s="22">
        <v>0</v>
      </c>
      <c r="O292" s="23">
        <f t="shared" si="54"/>
        <v>0</v>
      </c>
      <c r="P292" s="22">
        <v>0</v>
      </c>
      <c r="Q292" s="23">
        <f t="shared" si="55"/>
        <v>0</v>
      </c>
      <c r="R292" s="17">
        <f t="shared" si="56"/>
        <v>10.77</v>
      </c>
      <c r="S292" s="18">
        <f t="shared" si="57"/>
        <v>0</v>
      </c>
      <c r="T292" s="17">
        <v>2278.66</v>
      </c>
      <c r="U292" s="19">
        <f t="shared" si="61"/>
        <v>24541.168199999996</v>
      </c>
      <c r="V292" s="24"/>
      <c r="W292" s="24"/>
      <c r="X292" s="24"/>
      <c r="Y292" s="19">
        <f t="shared" si="58"/>
        <v>0</v>
      </c>
      <c r="Z292" s="19">
        <f t="shared" si="59"/>
        <v>0</v>
      </c>
      <c r="AA292" s="19">
        <f t="shared" si="60"/>
        <v>0</v>
      </c>
    </row>
    <row r="293" spans="1:27">
      <c r="A293" s="6">
        <v>5</v>
      </c>
      <c r="B293" s="32" t="s">
        <v>51</v>
      </c>
      <c r="C293" s="16">
        <v>24.145</v>
      </c>
      <c r="D293" s="17">
        <v>10.45</v>
      </c>
      <c r="E293" s="23"/>
      <c r="F293" s="22">
        <v>0</v>
      </c>
      <c r="G293" s="23">
        <f t="shared" si="50"/>
        <v>0</v>
      </c>
      <c r="H293" s="22">
        <v>0</v>
      </c>
      <c r="I293" s="23">
        <f t="shared" si="51"/>
        <v>0</v>
      </c>
      <c r="J293" s="22">
        <v>0</v>
      </c>
      <c r="K293" s="23">
        <f t="shared" si="52"/>
        <v>0</v>
      </c>
      <c r="L293" s="22">
        <v>0</v>
      </c>
      <c r="M293" s="23">
        <f t="shared" si="53"/>
        <v>0</v>
      </c>
      <c r="N293" s="22">
        <v>0</v>
      </c>
      <c r="O293" s="23">
        <f t="shared" si="54"/>
        <v>0</v>
      </c>
      <c r="P293" s="22">
        <v>0</v>
      </c>
      <c r="Q293" s="23">
        <f t="shared" si="55"/>
        <v>0</v>
      </c>
      <c r="R293" s="17">
        <f t="shared" si="56"/>
        <v>10.45</v>
      </c>
      <c r="S293" s="18">
        <f t="shared" si="57"/>
        <v>13.695</v>
      </c>
      <c r="T293" s="17">
        <v>2278.66</v>
      </c>
      <c r="U293" s="19">
        <f t="shared" si="61"/>
        <v>23811.996999999996</v>
      </c>
      <c r="V293" s="24"/>
      <c r="W293" s="24"/>
      <c r="X293" s="24"/>
      <c r="Y293" s="19">
        <f t="shared" si="58"/>
        <v>0</v>
      </c>
      <c r="Z293" s="19">
        <f t="shared" si="59"/>
        <v>0</v>
      </c>
      <c r="AA293" s="19">
        <f t="shared" si="60"/>
        <v>0</v>
      </c>
    </row>
    <row r="294" spans="1:27">
      <c r="A294" s="6"/>
      <c r="B294" s="30"/>
      <c r="C294" s="16">
        <v>24.14</v>
      </c>
      <c r="D294" s="17">
        <v>10.45</v>
      </c>
      <c r="E294" s="23"/>
      <c r="F294" s="22">
        <v>0</v>
      </c>
      <c r="G294" s="23">
        <f t="shared" si="50"/>
        <v>0</v>
      </c>
      <c r="H294" s="22">
        <v>0</v>
      </c>
      <c r="I294" s="23">
        <f t="shared" si="51"/>
        <v>0</v>
      </c>
      <c r="J294" s="22">
        <v>0</v>
      </c>
      <c r="K294" s="23">
        <f t="shared" si="52"/>
        <v>0</v>
      </c>
      <c r="L294" s="22">
        <v>0</v>
      </c>
      <c r="M294" s="23">
        <f t="shared" si="53"/>
        <v>0</v>
      </c>
      <c r="N294" s="22">
        <v>0</v>
      </c>
      <c r="O294" s="23">
        <f t="shared" si="54"/>
        <v>0</v>
      </c>
      <c r="P294" s="22">
        <v>0</v>
      </c>
      <c r="Q294" s="23">
        <f t="shared" si="55"/>
        <v>0</v>
      </c>
      <c r="R294" s="17">
        <f t="shared" si="56"/>
        <v>10.45</v>
      </c>
      <c r="S294" s="18">
        <f t="shared" si="57"/>
        <v>13.690000000000001</v>
      </c>
      <c r="T294" s="17">
        <v>2278.66</v>
      </c>
      <c r="U294" s="19">
        <f t="shared" si="61"/>
        <v>23811.996999999996</v>
      </c>
      <c r="V294" s="24"/>
      <c r="W294" s="24"/>
      <c r="X294" s="24"/>
      <c r="Y294" s="19">
        <f t="shared" si="58"/>
        <v>0</v>
      </c>
      <c r="Z294" s="19">
        <f t="shared" si="59"/>
        <v>0</v>
      </c>
      <c r="AA294" s="19">
        <f t="shared" si="60"/>
        <v>0</v>
      </c>
    </row>
    <row r="295" spans="1:27">
      <c r="A295" s="6"/>
      <c r="B295" s="30"/>
      <c r="C295" s="16">
        <v>23.486499999999999</v>
      </c>
      <c r="D295" s="17">
        <v>10.45</v>
      </c>
      <c r="E295" s="23"/>
      <c r="F295" s="22">
        <v>0</v>
      </c>
      <c r="G295" s="23">
        <f t="shared" si="50"/>
        <v>0</v>
      </c>
      <c r="H295" s="22">
        <v>0</v>
      </c>
      <c r="I295" s="23">
        <f t="shared" si="51"/>
        <v>0</v>
      </c>
      <c r="J295" s="22">
        <v>0</v>
      </c>
      <c r="K295" s="23">
        <f t="shared" si="52"/>
        <v>0</v>
      </c>
      <c r="L295" s="22">
        <v>0</v>
      </c>
      <c r="M295" s="23">
        <f t="shared" si="53"/>
        <v>0</v>
      </c>
      <c r="N295" s="22">
        <v>0</v>
      </c>
      <c r="O295" s="23">
        <f t="shared" si="54"/>
        <v>0</v>
      </c>
      <c r="P295" s="22">
        <v>0</v>
      </c>
      <c r="Q295" s="23">
        <f t="shared" si="55"/>
        <v>0</v>
      </c>
      <c r="R295" s="17">
        <f t="shared" si="56"/>
        <v>10.45</v>
      </c>
      <c r="S295" s="18">
        <f t="shared" si="57"/>
        <v>13.0365</v>
      </c>
      <c r="T295" s="17">
        <v>2278.66</v>
      </c>
      <c r="U295" s="19">
        <f t="shared" si="61"/>
        <v>23811.996999999996</v>
      </c>
      <c r="V295" s="24"/>
      <c r="W295" s="24"/>
      <c r="X295" s="24"/>
      <c r="Y295" s="19">
        <f t="shared" si="58"/>
        <v>0</v>
      </c>
      <c r="Z295" s="19">
        <f t="shared" si="59"/>
        <v>0</v>
      </c>
      <c r="AA295" s="19">
        <f t="shared" si="60"/>
        <v>0</v>
      </c>
    </row>
    <row r="296" spans="1:27">
      <c r="A296" s="6"/>
      <c r="B296" s="30"/>
      <c r="C296" s="16">
        <v>23.047499999999999</v>
      </c>
      <c r="D296" s="17">
        <v>10.45</v>
      </c>
      <c r="E296" s="23"/>
      <c r="F296" s="22">
        <v>0</v>
      </c>
      <c r="G296" s="23">
        <f t="shared" si="50"/>
        <v>0</v>
      </c>
      <c r="H296" s="22">
        <v>0</v>
      </c>
      <c r="I296" s="23">
        <f t="shared" si="51"/>
        <v>0</v>
      </c>
      <c r="J296" s="22">
        <v>0</v>
      </c>
      <c r="K296" s="23">
        <f t="shared" si="52"/>
        <v>0</v>
      </c>
      <c r="L296" s="22">
        <v>0</v>
      </c>
      <c r="M296" s="23">
        <f t="shared" si="53"/>
        <v>0</v>
      </c>
      <c r="N296" s="22">
        <v>0</v>
      </c>
      <c r="O296" s="23">
        <f t="shared" si="54"/>
        <v>0</v>
      </c>
      <c r="P296" s="22">
        <v>0</v>
      </c>
      <c r="Q296" s="23">
        <f t="shared" si="55"/>
        <v>0</v>
      </c>
      <c r="R296" s="17">
        <f t="shared" si="56"/>
        <v>10.45</v>
      </c>
      <c r="S296" s="18">
        <f t="shared" si="57"/>
        <v>12.5975</v>
      </c>
      <c r="T296" s="17">
        <v>2278.66</v>
      </c>
      <c r="U296" s="19">
        <f t="shared" si="61"/>
        <v>23811.996999999996</v>
      </c>
      <c r="V296" s="24"/>
      <c r="W296" s="24"/>
      <c r="X296" s="24"/>
      <c r="Y296" s="19">
        <f t="shared" si="58"/>
        <v>0</v>
      </c>
      <c r="Z296" s="19">
        <f t="shared" si="59"/>
        <v>0</v>
      </c>
      <c r="AA296" s="19">
        <f t="shared" si="60"/>
        <v>0</v>
      </c>
    </row>
    <row r="297" spans="1:27">
      <c r="A297" s="6"/>
      <c r="B297" s="30"/>
      <c r="C297" s="16">
        <v>23.04</v>
      </c>
      <c r="D297" s="17">
        <v>10.45</v>
      </c>
      <c r="E297" s="23"/>
      <c r="F297" s="22">
        <v>0</v>
      </c>
      <c r="G297" s="23">
        <f t="shared" si="50"/>
        <v>0</v>
      </c>
      <c r="H297" s="22">
        <v>0</v>
      </c>
      <c r="I297" s="23">
        <f t="shared" si="51"/>
        <v>0</v>
      </c>
      <c r="J297" s="22">
        <v>0</v>
      </c>
      <c r="K297" s="23">
        <f t="shared" si="52"/>
        <v>0</v>
      </c>
      <c r="L297" s="22">
        <v>0</v>
      </c>
      <c r="M297" s="23">
        <f t="shared" si="53"/>
        <v>0</v>
      </c>
      <c r="N297" s="22">
        <v>0</v>
      </c>
      <c r="O297" s="23">
        <f t="shared" si="54"/>
        <v>0</v>
      </c>
      <c r="P297" s="22">
        <v>0</v>
      </c>
      <c r="Q297" s="23">
        <f t="shared" si="55"/>
        <v>0</v>
      </c>
      <c r="R297" s="17">
        <f t="shared" si="56"/>
        <v>10.45</v>
      </c>
      <c r="S297" s="18">
        <f t="shared" si="57"/>
        <v>12.59</v>
      </c>
      <c r="T297" s="17">
        <v>2278.66</v>
      </c>
      <c r="U297" s="19">
        <f t="shared" si="61"/>
        <v>23811.996999999996</v>
      </c>
      <c r="V297" s="24"/>
      <c r="W297" s="24"/>
      <c r="X297" s="24"/>
      <c r="Y297" s="19">
        <f t="shared" si="58"/>
        <v>0</v>
      </c>
      <c r="Z297" s="19">
        <f t="shared" si="59"/>
        <v>0</v>
      </c>
      <c r="AA297" s="19">
        <f t="shared" si="60"/>
        <v>0</v>
      </c>
    </row>
    <row r="298" spans="1:27">
      <c r="A298" s="6"/>
      <c r="B298" s="30"/>
      <c r="C298" s="16">
        <v>22.580000000000002</v>
      </c>
      <c r="D298" s="17">
        <v>10.45</v>
      </c>
      <c r="E298" s="23"/>
      <c r="F298" s="22">
        <v>0</v>
      </c>
      <c r="G298" s="23">
        <f t="shared" si="50"/>
        <v>0</v>
      </c>
      <c r="H298" s="22">
        <v>0</v>
      </c>
      <c r="I298" s="23">
        <f t="shared" si="51"/>
        <v>0</v>
      </c>
      <c r="J298" s="22">
        <v>0</v>
      </c>
      <c r="K298" s="23">
        <f t="shared" si="52"/>
        <v>0</v>
      </c>
      <c r="L298" s="22">
        <v>0</v>
      </c>
      <c r="M298" s="23">
        <f t="shared" si="53"/>
        <v>0</v>
      </c>
      <c r="N298" s="22">
        <v>0</v>
      </c>
      <c r="O298" s="23">
        <f t="shared" si="54"/>
        <v>0</v>
      </c>
      <c r="P298" s="22">
        <v>0</v>
      </c>
      <c r="Q298" s="23">
        <f t="shared" si="55"/>
        <v>0</v>
      </c>
      <c r="R298" s="17">
        <f t="shared" si="56"/>
        <v>10.45</v>
      </c>
      <c r="S298" s="18">
        <f t="shared" si="57"/>
        <v>12.130000000000003</v>
      </c>
      <c r="T298" s="17">
        <v>2278.66</v>
      </c>
      <c r="U298" s="19">
        <f t="shared" si="61"/>
        <v>23811.996999999996</v>
      </c>
      <c r="V298" s="24"/>
      <c r="W298" s="24"/>
      <c r="X298" s="24"/>
      <c r="Y298" s="19">
        <f t="shared" si="58"/>
        <v>0</v>
      </c>
      <c r="Z298" s="19">
        <f t="shared" si="59"/>
        <v>0</v>
      </c>
      <c r="AA298" s="19">
        <f t="shared" si="60"/>
        <v>0</v>
      </c>
    </row>
    <row r="299" spans="1:27">
      <c r="A299" s="6"/>
      <c r="B299" s="30"/>
      <c r="C299" s="16">
        <v>21.95</v>
      </c>
      <c r="D299" s="17">
        <v>10.45</v>
      </c>
      <c r="E299" s="23"/>
      <c r="F299" s="22">
        <v>0</v>
      </c>
      <c r="G299" s="23">
        <f t="shared" si="50"/>
        <v>0</v>
      </c>
      <c r="H299" s="22">
        <v>0</v>
      </c>
      <c r="I299" s="23">
        <f t="shared" si="51"/>
        <v>0</v>
      </c>
      <c r="J299" s="22">
        <v>0</v>
      </c>
      <c r="K299" s="23">
        <f t="shared" si="52"/>
        <v>0</v>
      </c>
      <c r="L299" s="22">
        <v>0</v>
      </c>
      <c r="M299" s="23">
        <f t="shared" si="53"/>
        <v>0</v>
      </c>
      <c r="N299" s="22">
        <v>0</v>
      </c>
      <c r="O299" s="23">
        <f t="shared" si="54"/>
        <v>0</v>
      </c>
      <c r="P299" s="22">
        <v>0</v>
      </c>
      <c r="Q299" s="23">
        <f t="shared" si="55"/>
        <v>0</v>
      </c>
      <c r="R299" s="17">
        <f t="shared" si="56"/>
        <v>10.45</v>
      </c>
      <c r="S299" s="18">
        <f t="shared" si="57"/>
        <v>11.5</v>
      </c>
      <c r="T299" s="17">
        <v>2278.66</v>
      </c>
      <c r="U299" s="19">
        <f t="shared" si="61"/>
        <v>23811.996999999996</v>
      </c>
      <c r="V299" s="24"/>
      <c r="W299" s="24"/>
      <c r="X299" s="24"/>
      <c r="Y299" s="19">
        <f t="shared" si="58"/>
        <v>0</v>
      </c>
      <c r="Z299" s="19">
        <f t="shared" si="59"/>
        <v>0</v>
      </c>
      <c r="AA299" s="19">
        <f t="shared" si="60"/>
        <v>0</v>
      </c>
    </row>
    <row r="300" spans="1:27">
      <c r="A300" s="6"/>
      <c r="B300" s="30"/>
      <c r="C300" s="16">
        <v>21.92</v>
      </c>
      <c r="D300" s="17">
        <v>10.45</v>
      </c>
      <c r="E300" s="23"/>
      <c r="F300" s="22">
        <v>0</v>
      </c>
      <c r="G300" s="23">
        <f t="shared" si="50"/>
        <v>0</v>
      </c>
      <c r="H300" s="22">
        <v>0</v>
      </c>
      <c r="I300" s="23">
        <f t="shared" si="51"/>
        <v>0</v>
      </c>
      <c r="J300" s="22">
        <v>0</v>
      </c>
      <c r="K300" s="23">
        <f t="shared" si="52"/>
        <v>0</v>
      </c>
      <c r="L300" s="22">
        <v>0</v>
      </c>
      <c r="M300" s="23">
        <f t="shared" si="53"/>
        <v>0</v>
      </c>
      <c r="N300" s="22">
        <v>0</v>
      </c>
      <c r="O300" s="23">
        <f t="shared" si="54"/>
        <v>0</v>
      </c>
      <c r="P300" s="22">
        <v>0</v>
      </c>
      <c r="Q300" s="23">
        <f t="shared" si="55"/>
        <v>0</v>
      </c>
      <c r="R300" s="17">
        <f t="shared" si="56"/>
        <v>10.45</v>
      </c>
      <c r="S300" s="18">
        <f t="shared" si="57"/>
        <v>11.470000000000002</v>
      </c>
      <c r="T300" s="17">
        <v>2278.66</v>
      </c>
      <c r="U300" s="19">
        <f t="shared" si="61"/>
        <v>23811.996999999996</v>
      </c>
      <c r="V300" s="24"/>
      <c r="W300" s="24"/>
      <c r="X300" s="24"/>
      <c r="Y300" s="19">
        <f t="shared" si="58"/>
        <v>0</v>
      </c>
      <c r="Z300" s="19">
        <f t="shared" si="59"/>
        <v>0</v>
      </c>
      <c r="AA300" s="19">
        <f t="shared" si="60"/>
        <v>0</v>
      </c>
    </row>
    <row r="301" spans="1:27">
      <c r="A301" s="6"/>
      <c r="B301" s="30"/>
      <c r="C301" s="16">
        <v>21.88</v>
      </c>
      <c r="D301" s="17">
        <v>10.45</v>
      </c>
      <c r="E301" s="23"/>
      <c r="F301" s="22">
        <v>0</v>
      </c>
      <c r="G301" s="23">
        <f t="shared" si="50"/>
        <v>0</v>
      </c>
      <c r="H301" s="22">
        <v>0</v>
      </c>
      <c r="I301" s="23">
        <f t="shared" si="51"/>
        <v>0</v>
      </c>
      <c r="J301" s="22">
        <v>0</v>
      </c>
      <c r="K301" s="23">
        <f t="shared" si="52"/>
        <v>0</v>
      </c>
      <c r="L301" s="22">
        <v>0</v>
      </c>
      <c r="M301" s="23">
        <f t="shared" si="53"/>
        <v>0</v>
      </c>
      <c r="N301" s="22">
        <v>0</v>
      </c>
      <c r="O301" s="23">
        <f t="shared" si="54"/>
        <v>0</v>
      </c>
      <c r="P301" s="22">
        <v>0</v>
      </c>
      <c r="Q301" s="23">
        <f t="shared" si="55"/>
        <v>0</v>
      </c>
      <c r="R301" s="17">
        <f t="shared" si="56"/>
        <v>10.45</v>
      </c>
      <c r="S301" s="18">
        <f t="shared" si="57"/>
        <v>11.43</v>
      </c>
      <c r="T301" s="17">
        <v>2278.66</v>
      </c>
      <c r="U301" s="19">
        <f t="shared" si="61"/>
        <v>23811.996999999996</v>
      </c>
      <c r="V301" s="24"/>
      <c r="W301" s="24"/>
      <c r="X301" s="24"/>
      <c r="Y301" s="19">
        <f t="shared" si="58"/>
        <v>0</v>
      </c>
      <c r="Z301" s="19">
        <f t="shared" si="59"/>
        <v>0</v>
      </c>
      <c r="AA301" s="19">
        <f t="shared" si="60"/>
        <v>0</v>
      </c>
    </row>
    <row r="302" spans="1:27">
      <c r="A302" s="6"/>
      <c r="B302" s="30"/>
      <c r="C302" s="16">
        <v>21.29</v>
      </c>
      <c r="D302" s="17">
        <v>10.45</v>
      </c>
      <c r="E302" s="23"/>
      <c r="F302" s="22">
        <v>0</v>
      </c>
      <c r="G302" s="23">
        <f t="shared" si="50"/>
        <v>0</v>
      </c>
      <c r="H302" s="22">
        <v>0</v>
      </c>
      <c r="I302" s="23">
        <f t="shared" si="51"/>
        <v>0</v>
      </c>
      <c r="J302" s="22">
        <v>0</v>
      </c>
      <c r="K302" s="23">
        <f t="shared" si="52"/>
        <v>0</v>
      </c>
      <c r="L302" s="22">
        <v>0</v>
      </c>
      <c r="M302" s="23">
        <f t="shared" si="53"/>
        <v>0</v>
      </c>
      <c r="N302" s="22">
        <v>0</v>
      </c>
      <c r="O302" s="23">
        <f t="shared" si="54"/>
        <v>0</v>
      </c>
      <c r="P302" s="22">
        <v>0</v>
      </c>
      <c r="Q302" s="23">
        <f t="shared" si="55"/>
        <v>0</v>
      </c>
      <c r="R302" s="17">
        <f t="shared" si="56"/>
        <v>10.45</v>
      </c>
      <c r="S302" s="18">
        <f t="shared" si="57"/>
        <v>10.84</v>
      </c>
      <c r="T302" s="17">
        <v>2278.66</v>
      </c>
      <c r="U302" s="19">
        <f t="shared" si="61"/>
        <v>23811.996999999996</v>
      </c>
      <c r="V302" s="24"/>
      <c r="W302" s="24"/>
      <c r="X302" s="24"/>
      <c r="Y302" s="19">
        <f t="shared" si="58"/>
        <v>0</v>
      </c>
      <c r="Z302" s="19">
        <f t="shared" si="59"/>
        <v>0</v>
      </c>
      <c r="AA302" s="19">
        <f t="shared" si="60"/>
        <v>0</v>
      </c>
    </row>
    <row r="303" spans="1:27">
      <c r="A303" s="6"/>
      <c r="B303" s="30"/>
      <c r="C303" s="16">
        <v>20.926500000000001</v>
      </c>
      <c r="D303" s="17">
        <v>10.45</v>
      </c>
      <c r="E303" s="23"/>
      <c r="F303" s="22">
        <v>0</v>
      </c>
      <c r="G303" s="23">
        <f t="shared" si="50"/>
        <v>0</v>
      </c>
      <c r="H303" s="22">
        <v>0</v>
      </c>
      <c r="I303" s="23">
        <f t="shared" si="51"/>
        <v>0</v>
      </c>
      <c r="J303" s="22">
        <v>0</v>
      </c>
      <c r="K303" s="23">
        <f t="shared" si="52"/>
        <v>0</v>
      </c>
      <c r="L303" s="22">
        <v>0</v>
      </c>
      <c r="M303" s="23">
        <f t="shared" si="53"/>
        <v>0</v>
      </c>
      <c r="N303" s="22">
        <v>0</v>
      </c>
      <c r="O303" s="23">
        <f t="shared" si="54"/>
        <v>0</v>
      </c>
      <c r="P303" s="22">
        <v>0</v>
      </c>
      <c r="Q303" s="23">
        <f t="shared" si="55"/>
        <v>0</v>
      </c>
      <c r="R303" s="17">
        <f t="shared" si="56"/>
        <v>10.45</v>
      </c>
      <c r="S303" s="18">
        <f t="shared" si="57"/>
        <v>10.476500000000001</v>
      </c>
      <c r="T303" s="17">
        <v>2278.66</v>
      </c>
      <c r="U303" s="19">
        <f t="shared" si="61"/>
        <v>23811.996999999996</v>
      </c>
      <c r="V303" s="24"/>
      <c r="W303" s="24"/>
      <c r="X303" s="24"/>
      <c r="Y303" s="19">
        <f t="shared" si="58"/>
        <v>0</v>
      </c>
      <c r="Z303" s="19">
        <f t="shared" si="59"/>
        <v>0</v>
      </c>
      <c r="AA303" s="19">
        <f t="shared" si="60"/>
        <v>0</v>
      </c>
    </row>
    <row r="304" spans="1:27">
      <c r="A304" s="6"/>
      <c r="B304" s="30"/>
      <c r="C304" s="16">
        <v>20.919999999999998</v>
      </c>
      <c r="D304" s="17">
        <v>10.45</v>
      </c>
      <c r="E304" s="23"/>
      <c r="F304" s="22">
        <v>0</v>
      </c>
      <c r="G304" s="23">
        <f t="shared" si="50"/>
        <v>0</v>
      </c>
      <c r="H304" s="22">
        <v>0</v>
      </c>
      <c r="I304" s="23">
        <f t="shared" si="51"/>
        <v>0</v>
      </c>
      <c r="J304" s="22">
        <v>0</v>
      </c>
      <c r="K304" s="23">
        <f t="shared" si="52"/>
        <v>0</v>
      </c>
      <c r="L304" s="22">
        <v>0</v>
      </c>
      <c r="M304" s="23">
        <f t="shared" si="53"/>
        <v>0</v>
      </c>
      <c r="N304" s="22">
        <v>0</v>
      </c>
      <c r="O304" s="23">
        <f t="shared" si="54"/>
        <v>0</v>
      </c>
      <c r="P304" s="22">
        <v>0</v>
      </c>
      <c r="Q304" s="23">
        <f t="shared" si="55"/>
        <v>0</v>
      </c>
      <c r="R304" s="17">
        <f t="shared" si="56"/>
        <v>10.45</v>
      </c>
      <c r="S304" s="18">
        <f t="shared" si="57"/>
        <v>10.469999999999999</v>
      </c>
      <c r="T304" s="17">
        <v>2278.66</v>
      </c>
      <c r="U304" s="19">
        <f t="shared" si="61"/>
        <v>23811.996999999996</v>
      </c>
      <c r="V304" s="24"/>
      <c r="W304" s="24"/>
      <c r="X304" s="24"/>
      <c r="Y304" s="19">
        <f t="shared" si="58"/>
        <v>0</v>
      </c>
      <c r="Z304" s="19">
        <f t="shared" si="59"/>
        <v>0</v>
      </c>
      <c r="AA304" s="19">
        <f t="shared" si="60"/>
        <v>0</v>
      </c>
    </row>
    <row r="305" spans="1:27">
      <c r="A305" s="6"/>
      <c r="B305" s="30"/>
      <c r="C305" s="16">
        <v>20.83</v>
      </c>
      <c r="D305" s="17">
        <v>10.45</v>
      </c>
      <c r="E305" s="23"/>
      <c r="F305" s="22">
        <v>0</v>
      </c>
      <c r="G305" s="23">
        <f t="shared" si="50"/>
        <v>0</v>
      </c>
      <c r="H305" s="22">
        <v>0</v>
      </c>
      <c r="I305" s="23">
        <f t="shared" si="51"/>
        <v>0</v>
      </c>
      <c r="J305" s="22">
        <v>0</v>
      </c>
      <c r="K305" s="23">
        <f t="shared" si="52"/>
        <v>0</v>
      </c>
      <c r="L305" s="22">
        <v>0</v>
      </c>
      <c r="M305" s="23">
        <f t="shared" si="53"/>
        <v>0</v>
      </c>
      <c r="N305" s="22">
        <v>0</v>
      </c>
      <c r="O305" s="23">
        <f t="shared" si="54"/>
        <v>0</v>
      </c>
      <c r="P305" s="22">
        <v>0</v>
      </c>
      <c r="Q305" s="23">
        <f t="shared" si="55"/>
        <v>0</v>
      </c>
      <c r="R305" s="17">
        <f t="shared" si="56"/>
        <v>10.45</v>
      </c>
      <c r="S305" s="18">
        <f t="shared" si="57"/>
        <v>10.379999999999999</v>
      </c>
      <c r="T305" s="17">
        <v>2278.66</v>
      </c>
      <c r="U305" s="19">
        <f t="shared" si="61"/>
        <v>23811.996999999996</v>
      </c>
      <c r="V305" s="24"/>
      <c r="W305" s="24"/>
      <c r="X305" s="24"/>
      <c r="Y305" s="19">
        <f t="shared" si="58"/>
        <v>0</v>
      </c>
      <c r="Z305" s="19">
        <f t="shared" si="59"/>
        <v>0</v>
      </c>
      <c r="AA305" s="19">
        <f t="shared" si="60"/>
        <v>0</v>
      </c>
    </row>
    <row r="306" spans="1:27">
      <c r="A306" s="6"/>
      <c r="B306" s="30"/>
      <c r="C306" s="16">
        <v>20.36</v>
      </c>
      <c r="D306" s="17">
        <v>10.45</v>
      </c>
      <c r="E306" s="23"/>
      <c r="F306" s="22">
        <v>0</v>
      </c>
      <c r="G306" s="23">
        <f t="shared" si="50"/>
        <v>0</v>
      </c>
      <c r="H306" s="22">
        <v>0</v>
      </c>
      <c r="I306" s="23">
        <f t="shared" si="51"/>
        <v>0</v>
      </c>
      <c r="J306" s="22">
        <v>0</v>
      </c>
      <c r="K306" s="23">
        <f t="shared" si="52"/>
        <v>0</v>
      </c>
      <c r="L306" s="22">
        <v>0</v>
      </c>
      <c r="M306" s="23">
        <f t="shared" si="53"/>
        <v>0</v>
      </c>
      <c r="N306" s="22">
        <v>0</v>
      </c>
      <c r="O306" s="23">
        <f t="shared" si="54"/>
        <v>0</v>
      </c>
      <c r="P306" s="22">
        <v>0</v>
      </c>
      <c r="Q306" s="23">
        <f t="shared" si="55"/>
        <v>0</v>
      </c>
      <c r="R306" s="17">
        <f t="shared" si="56"/>
        <v>10.45</v>
      </c>
      <c r="S306" s="18">
        <f t="shared" si="57"/>
        <v>9.91</v>
      </c>
      <c r="T306" s="17">
        <v>2278.66</v>
      </c>
      <c r="U306" s="19">
        <f t="shared" si="61"/>
        <v>23811.996999999996</v>
      </c>
      <c r="V306" s="24"/>
      <c r="W306" s="24"/>
      <c r="X306" s="24"/>
      <c r="Y306" s="19">
        <f t="shared" si="58"/>
        <v>0</v>
      </c>
      <c r="Z306" s="19">
        <f t="shared" si="59"/>
        <v>0</v>
      </c>
      <c r="AA306" s="19">
        <f t="shared" si="60"/>
        <v>0</v>
      </c>
    </row>
    <row r="307" spans="1:27">
      <c r="A307" s="6"/>
      <c r="B307" s="30"/>
      <c r="C307" s="16">
        <v>19.93</v>
      </c>
      <c r="D307" s="17">
        <v>10.45</v>
      </c>
      <c r="E307" s="23"/>
      <c r="F307" s="22">
        <v>0</v>
      </c>
      <c r="G307" s="23">
        <f t="shared" si="50"/>
        <v>0</v>
      </c>
      <c r="H307" s="22">
        <v>0</v>
      </c>
      <c r="I307" s="23">
        <f t="shared" si="51"/>
        <v>0</v>
      </c>
      <c r="J307" s="22">
        <v>0</v>
      </c>
      <c r="K307" s="23">
        <f t="shared" si="52"/>
        <v>0</v>
      </c>
      <c r="L307" s="22">
        <v>0</v>
      </c>
      <c r="M307" s="23">
        <f t="shared" si="53"/>
        <v>0</v>
      </c>
      <c r="N307" s="22">
        <v>0</v>
      </c>
      <c r="O307" s="23">
        <f t="shared" si="54"/>
        <v>0</v>
      </c>
      <c r="P307" s="22">
        <v>0</v>
      </c>
      <c r="Q307" s="23">
        <f t="shared" si="55"/>
        <v>0</v>
      </c>
      <c r="R307" s="17">
        <f t="shared" si="56"/>
        <v>10.45</v>
      </c>
      <c r="S307" s="18">
        <f t="shared" si="57"/>
        <v>9.48</v>
      </c>
      <c r="T307" s="17">
        <v>2278.66</v>
      </c>
      <c r="U307" s="19">
        <f t="shared" si="61"/>
        <v>23811.996999999996</v>
      </c>
      <c r="V307" s="24"/>
      <c r="W307" s="24"/>
      <c r="X307" s="24"/>
      <c r="Y307" s="19">
        <f t="shared" si="58"/>
        <v>0</v>
      </c>
      <c r="Z307" s="19">
        <f t="shared" si="59"/>
        <v>0</v>
      </c>
      <c r="AA307" s="19">
        <f t="shared" si="60"/>
        <v>0</v>
      </c>
    </row>
    <row r="308" spans="1:27">
      <c r="A308" s="6"/>
      <c r="B308" s="30"/>
      <c r="C308" s="16">
        <v>19.89</v>
      </c>
      <c r="D308" s="17">
        <v>10.45</v>
      </c>
      <c r="E308" s="23"/>
      <c r="F308" s="22">
        <v>0</v>
      </c>
      <c r="G308" s="23">
        <f t="shared" si="50"/>
        <v>0</v>
      </c>
      <c r="H308" s="22">
        <v>0</v>
      </c>
      <c r="I308" s="23">
        <f t="shared" si="51"/>
        <v>0</v>
      </c>
      <c r="J308" s="22">
        <v>0</v>
      </c>
      <c r="K308" s="23">
        <f t="shared" si="52"/>
        <v>0</v>
      </c>
      <c r="L308" s="22">
        <v>0</v>
      </c>
      <c r="M308" s="23">
        <f t="shared" si="53"/>
        <v>0</v>
      </c>
      <c r="N308" s="22">
        <v>0</v>
      </c>
      <c r="O308" s="23">
        <f t="shared" si="54"/>
        <v>0</v>
      </c>
      <c r="P308" s="22">
        <v>0</v>
      </c>
      <c r="Q308" s="23">
        <f t="shared" si="55"/>
        <v>0</v>
      </c>
      <c r="R308" s="17">
        <f t="shared" si="56"/>
        <v>10.45</v>
      </c>
      <c r="S308" s="18">
        <f t="shared" si="57"/>
        <v>9.4400000000000013</v>
      </c>
      <c r="T308" s="17">
        <v>2278.66</v>
      </c>
      <c r="U308" s="19">
        <f t="shared" si="61"/>
        <v>23811.996999999996</v>
      </c>
      <c r="V308" s="24"/>
      <c r="W308" s="24"/>
      <c r="X308" s="24"/>
      <c r="Y308" s="19">
        <f t="shared" si="58"/>
        <v>0</v>
      </c>
      <c r="Z308" s="19">
        <f t="shared" si="59"/>
        <v>0</v>
      </c>
      <c r="AA308" s="19">
        <f t="shared" si="60"/>
        <v>0</v>
      </c>
    </row>
    <row r="309" spans="1:27">
      <c r="A309" s="6"/>
      <c r="B309" s="30"/>
      <c r="C309" s="16">
        <v>18.939999999999998</v>
      </c>
      <c r="D309" s="17">
        <v>10.45</v>
      </c>
      <c r="E309" s="23"/>
      <c r="F309" s="22">
        <v>0</v>
      </c>
      <c r="G309" s="23">
        <f t="shared" si="50"/>
        <v>0</v>
      </c>
      <c r="H309" s="22">
        <v>0</v>
      </c>
      <c r="I309" s="23">
        <f t="shared" si="51"/>
        <v>0</v>
      </c>
      <c r="J309" s="22">
        <v>0</v>
      </c>
      <c r="K309" s="23">
        <f t="shared" si="52"/>
        <v>0</v>
      </c>
      <c r="L309" s="22">
        <v>0</v>
      </c>
      <c r="M309" s="23">
        <f t="shared" si="53"/>
        <v>0</v>
      </c>
      <c r="N309" s="22">
        <v>0</v>
      </c>
      <c r="O309" s="23">
        <f t="shared" si="54"/>
        <v>0</v>
      </c>
      <c r="P309" s="22">
        <v>0</v>
      </c>
      <c r="Q309" s="23">
        <f t="shared" si="55"/>
        <v>0</v>
      </c>
      <c r="R309" s="17">
        <f t="shared" si="56"/>
        <v>10.45</v>
      </c>
      <c r="S309" s="18">
        <f t="shared" si="57"/>
        <v>8.4899999999999984</v>
      </c>
      <c r="T309" s="17">
        <v>2278.66</v>
      </c>
      <c r="U309" s="19">
        <f t="shared" si="61"/>
        <v>23811.996999999996</v>
      </c>
      <c r="V309" s="24"/>
      <c r="W309" s="24"/>
      <c r="X309" s="24"/>
      <c r="Y309" s="19">
        <f t="shared" si="58"/>
        <v>0</v>
      </c>
      <c r="Z309" s="19">
        <f t="shared" si="59"/>
        <v>0</v>
      </c>
      <c r="AA309" s="19">
        <f t="shared" si="60"/>
        <v>0</v>
      </c>
    </row>
    <row r="310" spans="1:27">
      <c r="A310" s="6"/>
      <c r="B310" s="30"/>
      <c r="C310" s="16">
        <v>18.5</v>
      </c>
      <c r="D310" s="17">
        <v>10.45</v>
      </c>
      <c r="E310" s="23"/>
      <c r="F310" s="22">
        <v>0</v>
      </c>
      <c r="G310" s="23">
        <f t="shared" si="50"/>
        <v>0</v>
      </c>
      <c r="H310" s="22">
        <v>0</v>
      </c>
      <c r="I310" s="23">
        <f t="shared" si="51"/>
        <v>0</v>
      </c>
      <c r="J310" s="22">
        <v>0</v>
      </c>
      <c r="K310" s="23">
        <f t="shared" si="52"/>
        <v>0</v>
      </c>
      <c r="L310" s="22">
        <v>0</v>
      </c>
      <c r="M310" s="23">
        <f t="shared" si="53"/>
        <v>0</v>
      </c>
      <c r="N310" s="22">
        <v>0</v>
      </c>
      <c r="O310" s="23">
        <f t="shared" si="54"/>
        <v>0</v>
      </c>
      <c r="P310" s="22">
        <v>0</v>
      </c>
      <c r="Q310" s="23">
        <f t="shared" si="55"/>
        <v>0</v>
      </c>
      <c r="R310" s="17">
        <f t="shared" si="56"/>
        <v>10.45</v>
      </c>
      <c r="S310" s="18">
        <f t="shared" si="57"/>
        <v>8.0500000000000007</v>
      </c>
      <c r="T310" s="17">
        <v>2278.66</v>
      </c>
      <c r="U310" s="19">
        <f t="shared" si="61"/>
        <v>23811.996999999996</v>
      </c>
      <c r="V310" s="24"/>
      <c r="W310" s="24"/>
      <c r="X310" s="24"/>
      <c r="Y310" s="19">
        <f t="shared" si="58"/>
        <v>0</v>
      </c>
      <c r="Z310" s="19">
        <f t="shared" si="59"/>
        <v>0</v>
      </c>
      <c r="AA310" s="19">
        <f t="shared" si="60"/>
        <v>0</v>
      </c>
    </row>
    <row r="311" spans="1:27">
      <c r="A311" s="6"/>
      <c r="B311" s="30"/>
      <c r="C311" s="16">
        <v>17.09</v>
      </c>
      <c r="D311" s="17">
        <v>10.45</v>
      </c>
      <c r="E311" s="23"/>
      <c r="F311" s="22">
        <v>0</v>
      </c>
      <c r="G311" s="23">
        <f t="shared" si="50"/>
        <v>0</v>
      </c>
      <c r="H311" s="22">
        <v>0</v>
      </c>
      <c r="I311" s="23">
        <f t="shared" si="51"/>
        <v>0</v>
      </c>
      <c r="J311" s="22">
        <v>0</v>
      </c>
      <c r="K311" s="23">
        <f t="shared" si="52"/>
        <v>0</v>
      </c>
      <c r="L311" s="22">
        <v>0</v>
      </c>
      <c r="M311" s="23">
        <f t="shared" si="53"/>
        <v>0</v>
      </c>
      <c r="N311" s="22">
        <v>0</v>
      </c>
      <c r="O311" s="23">
        <f t="shared" si="54"/>
        <v>0</v>
      </c>
      <c r="P311" s="22">
        <v>0</v>
      </c>
      <c r="Q311" s="23">
        <f t="shared" si="55"/>
        <v>0</v>
      </c>
      <c r="R311" s="17">
        <f t="shared" si="56"/>
        <v>10.45</v>
      </c>
      <c r="S311" s="18">
        <f t="shared" si="57"/>
        <v>6.6400000000000006</v>
      </c>
      <c r="T311" s="17">
        <v>2278.66</v>
      </c>
      <c r="U311" s="19">
        <f t="shared" si="61"/>
        <v>23811.996999999996</v>
      </c>
      <c r="V311" s="24"/>
      <c r="W311" s="24"/>
      <c r="X311" s="24"/>
      <c r="Y311" s="19">
        <f t="shared" si="58"/>
        <v>0</v>
      </c>
      <c r="Z311" s="19">
        <f t="shared" si="59"/>
        <v>0</v>
      </c>
      <c r="AA311" s="19">
        <f t="shared" si="60"/>
        <v>0</v>
      </c>
    </row>
    <row r="312" spans="1:27">
      <c r="A312" s="6"/>
      <c r="B312" s="30"/>
      <c r="C312" s="16">
        <v>10.45</v>
      </c>
      <c r="D312" s="17">
        <v>10.45</v>
      </c>
      <c r="E312" s="23"/>
      <c r="F312" s="22">
        <v>0</v>
      </c>
      <c r="G312" s="23">
        <f t="shared" si="50"/>
        <v>0</v>
      </c>
      <c r="H312" s="22">
        <v>0</v>
      </c>
      <c r="I312" s="23">
        <f t="shared" si="51"/>
        <v>0</v>
      </c>
      <c r="J312" s="22">
        <v>0</v>
      </c>
      <c r="K312" s="23">
        <f t="shared" si="52"/>
        <v>0</v>
      </c>
      <c r="L312" s="22">
        <v>0</v>
      </c>
      <c r="M312" s="23">
        <f t="shared" si="53"/>
        <v>0</v>
      </c>
      <c r="N312" s="22">
        <v>0</v>
      </c>
      <c r="O312" s="23">
        <f t="shared" si="54"/>
        <v>0</v>
      </c>
      <c r="P312" s="22">
        <v>0</v>
      </c>
      <c r="Q312" s="23">
        <f t="shared" si="55"/>
        <v>0</v>
      </c>
      <c r="R312" s="17">
        <f t="shared" si="56"/>
        <v>10.45</v>
      </c>
      <c r="S312" s="18">
        <f t="shared" si="57"/>
        <v>0</v>
      </c>
      <c r="T312" s="17">
        <v>2278.66</v>
      </c>
      <c r="U312" s="19">
        <f t="shared" si="61"/>
        <v>23811.996999999996</v>
      </c>
      <c r="V312" s="24"/>
      <c r="W312" s="24"/>
      <c r="X312" s="24"/>
      <c r="Y312" s="19">
        <f t="shared" si="58"/>
        <v>0</v>
      </c>
      <c r="Z312" s="19">
        <f t="shared" si="59"/>
        <v>0</v>
      </c>
      <c r="AA312" s="19">
        <f t="shared" si="60"/>
        <v>0</v>
      </c>
    </row>
    <row r="313" spans="1:27">
      <c r="A313" s="6">
        <v>6</v>
      </c>
      <c r="B313" s="28" t="s">
        <v>52</v>
      </c>
      <c r="C313" s="16">
        <v>18.810000000000002</v>
      </c>
      <c r="D313" s="17">
        <v>9.91</v>
      </c>
      <c r="E313" s="23"/>
      <c r="F313" s="22">
        <v>0</v>
      </c>
      <c r="G313" s="23">
        <f t="shared" si="50"/>
        <v>0</v>
      </c>
      <c r="H313" s="22">
        <v>0</v>
      </c>
      <c r="I313" s="23">
        <f t="shared" si="51"/>
        <v>0</v>
      </c>
      <c r="J313" s="22">
        <v>0</v>
      </c>
      <c r="K313" s="23">
        <f t="shared" si="52"/>
        <v>0</v>
      </c>
      <c r="L313" s="22">
        <v>0</v>
      </c>
      <c r="M313" s="23">
        <f t="shared" si="53"/>
        <v>0</v>
      </c>
      <c r="N313" s="22">
        <v>0</v>
      </c>
      <c r="O313" s="23">
        <f t="shared" si="54"/>
        <v>0</v>
      </c>
      <c r="P313" s="22">
        <v>0</v>
      </c>
      <c r="Q313" s="23">
        <f t="shared" si="55"/>
        <v>0</v>
      </c>
      <c r="R313" s="17">
        <f t="shared" si="56"/>
        <v>9.91</v>
      </c>
      <c r="S313" s="18">
        <f t="shared" si="57"/>
        <v>8.9000000000000021</v>
      </c>
      <c r="T313" s="17">
        <v>2278.66</v>
      </c>
      <c r="U313" s="19">
        <f t="shared" si="61"/>
        <v>22581.5206</v>
      </c>
      <c r="V313" s="24"/>
      <c r="W313" s="24"/>
      <c r="X313" s="24"/>
      <c r="Y313" s="19">
        <f t="shared" si="58"/>
        <v>0</v>
      </c>
      <c r="Z313" s="19">
        <f t="shared" si="59"/>
        <v>0</v>
      </c>
      <c r="AA313" s="19">
        <f t="shared" si="60"/>
        <v>0</v>
      </c>
    </row>
    <row r="314" spans="1:27" s="73" customFormat="1">
      <c r="A314" s="29"/>
      <c r="B314" s="30"/>
      <c r="C314" s="25">
        <v>18.55</v>
      </c>
      <c r="D314" s="17">
        <v>9.91</v>
      </c>
      <c r="E314" s="31"/>
      <c r="F314" s="22">
        <v>0</v>
      </c>
      <c r="G314" s="23">
        <f t="shared" si="50"/>
        <v>0</v>
      </c>
      <c r="H314" s="22">
        <v>0</v>
      </c>
      <c r="I314" s="23">
        <f t="shared" si="51"/>
        <v>0</v>
      </c>
      <c r="J314" s="22">
        <v>0</v>
      </c>
      <c r="K314" s="23">
        <f t="shared" si="52"/>
        <v>0</v>
      </c>
      <c r="L314" s="22">
        <v>0</v>
      </c>
      <c r="M314" s="23">
        <f t="shared" si="53"/>
        <v>0</v>
      </c>
      <c r="N314" s="22">
        <v>0</v>
      </c>
      <c r="O314" s="23">
        <f t="shared" si="54"/>
        <v>0</v>
      </c>
      <c r="P314" s="22">
        <v>0</v>
      </c>
      <c r="Q314" s="23">
        <f t="shared" si="55"/>
        <v>0</v>
      </c>
      <c r="R314" s="17">
        <f t="shared" si="56"/>
        <v>9.91</v>
      </c>
      <c r="S314" s="18">
        <f t="shared" si="57"/>
        <v>8.64</v>
      </c>
      <c r="T314" s="17">
        <v>2278.66</v>
      </c>
      <c r="U314" s="19">
        <f t="shared" si="61"/>
        <v>22581.5206</v>
      </c>
      <c r="V314" s="24"/>
      <c r="W314" s="24"/>
      <c r="X314" s="24"/>
      <c r="Y314" s="19">
        <f t="shared" si="58"/>
        <v>0</v>
      </c>
      <c r="Z314" s="19">
        <f t="shared" si="59"/>
        <v>0</v>
      </c>
      <c r="AA314" s="19">
        <f t="shared" si="60"/>
        <v>0</v>
      </c>
    </row>
    <row r="315" spans="1:27" s="73" customFormat="1">
      <c r="A315" s="29"/>
      <c r="B315" s="30"/>
      <c r="C315" s="25">
        <v>18.297000000000001</v>
      </c>
      <c r="D315" s="17">
        <v>9.91</v>
      </c>
      <c r="E315" s="31"/>
      <c r="F315" s="22">
        <v>0</v>
      </c>
      <c r="G315" s="23">
        <f t="shared" si="50"/>
        <v>0</v>
      </c>
      <c r="H315" s="22">
        <v>0</v>
      </c>
      <c r="I315" s="23">
        <f t="shared" si="51"/>
        <v>0</v>
      </c>
      <c r="J315" s="22">
        <v>0</v>
      </c>
      <c r="K315" s="23">
        <f t="shared" si="52"/>
        <v>0</v>
      </c>
      <c r="L315" s="22">
        <v>0</v>
      </c>
      <c r="M315" s="23">
        <f t="shared" si="53"/>
        <v>0</v>
      </c>
      <c r="N315" s="22">
        <v>0</v>
      </c>
      <c r="O315" s="23">
        <f t="shared" si="54"/>
        <v>0</v>
      </c>
      <c r="P315" s="22">
        <v>0</v>
      </c>
      <c r="Q315" s="23">
        <f t="shared" si="55"/>
        <v>0</v>
      </c>
      <c r="R315" s="17">
        <f t="shared" si="56"/>
        <v>9.91</v>
      </c>
      <c r="S315" s="18">
        <f t="shared" si="57"/>
        <v>8.3870000000000005</v>
      </c>
      <c r="T315" s="17">
        <v>2278.66</v>
      </c>
      <c r="U315" s="19">
        <f t="shared" si="61"/>
        <v>22581.5206</v>
      </c>
      <c r="V315" s="24"/>
      <c r="W315" s="24"/>
      <c r="X315" s="24"/>
      <c r="Y315" s="19">
        <f t="shared" si="58"/>
        <v>0</v>
      </c>
      <c r="Z315" s="19">
        <f t="shared" si="59"/>
        <v>0</v>
      </c>
      <c r="AA315" s="19">
        <f t="shared" si="60"/>
        <v>0</v>
      </c>
    </row>
    <row r="316" spans="1:27" s="73" customFormat="1">
      <c r="A316" s="29"/>
      <c r="B316" s="30"/>
      <c r="C316" s="25">
        <v>18.04</v>
      </c>
      <c r="D316" s="17">
        <v>9.91</v>
      </c>
      <c r="E316" s="31"/>
      <c r="F316" s="22">
        <v>0</v>
      </c>
      <c r="G316" s="23">
        <f t="shared" si="50"/>
        <v>0</v>
      </c>
      <c r="H316" s="22">
        <v>0</v>
      </c>
      <c r="I316" s="23">
        <f t="shared" si="51"/>
        <v>0</v>
      </c>
      <c r="J316" s="22">
        <v>0</v>
      </c>
      <c r="K316" s="23">
        <f t="shared" si="52"/>
        <v>0</v>
      </c>
      <c r="L316" s="22">
        <v>0</v>
      </c>
      <c r="M316" s="23">
        <f t="shared" si="53"/>
        <v>0</v>
      </c>
      <c r="N316" s="22">
        <v>0</v>
      </c>
      <c r="O316" s="23">
        <f t="shared" si="54"/>
        <v>0</v>
      </c>
      <c r="P316" s="22">
        <v>0</v>
      </c>
      <c r="Q316" s="23">
        <f t="shared" si="55"/>
        <v>0</v>
      </c>
      <c r="R316" s="17">
        <f t="shared" si="56"/>
        <v>9.91</v>
      </c>
      <c r="S316" s="18">
        <f t="shared" si="57"/>
        <v>8.129999999999999</v>
      </c>
      <c r="T316" s="17">
        <v>2279.66</v>
      </c>
      <c r="U316" s="19">
        <f t="shared" si="61"/>
        <v>22591.4306</v>
      </c>
      <c r="V316" s="24"/>
      <c r="W316" s="24"/>
      <c r="X316" s="24"/>
      <c r="Y316" s="19">
        <f t="shared" si="58"/>
        <v>0</v>
      </c>
      <c r="Z316" s="19">
        <f t="shared" si="59"/>
        <v>0</v>
      </c>
      <c r="AA316" s="19">
        <f t="shared" si="60"/>
        <v>0</v>
      </c>
    </row>
    <row r="317" spans="1:27" s="73" customFormat="1">
      <c r="A317" s="29"/>
      <c r="B317" s="30"/>
      <c r="C317" s="25">
        <v>17.955000000000002</v>
      </c>
      <c r="D317" s="17">
        <v>9.91</v>
      </c>
      <c r="E317" s="31"/>
      <c r="F317" s="22">
        <v>0</v>
      </c>
      <c r="G317" s="23">
        <f t="shared" si="50"/>
        <v>0</v>
      </c>
      <c r="H317" s="22">
        <v>0</v>
      </c>
      <c r="I317" s="23">
        <f t="shared" si="51"/>
        <v>0</v>
      </c>
      <c r="J317" s="22">
        <v>0</v>
      </c>
      <c r="K317" s="23">
        <f t="shared" si="52"/>
        <v>0</v>
      </c>
      <c r="L317" s="22">
        <v>0</v>
      </c>
      <c r="M317" s="23">
        <f t="shared" si="53"/>
        <v>0</v>
      </c>
      <c r="N317" s="22">
        <v>0</v>
      </c>
      <c r="O317" s="23">
        <f t="shared" si="54"/>
        <v>0</v>
      </c>
      <c r="P317" s="22">
        <v>0</v>
      </c>
      <c r="Q317" s="23">
        <f t="shared" si="55"/>
        <v>0</v>
      </c>
      <c r="R317" s="17">
        <f t="shared" si="56"/>
        <v>9.91</v>
      </c>
      <c r="S317" s="18">
        <f t="shared" si="57"/>
        <v>8.0450000000000017</v>
      </c>
      <c r="T317" s="17">
        <v>2278.66</v>
      </c>
      <c r="U317" s="19">
        <f t="shared" si="61"/>
        <v>22581.5206</v>
      </c>
      <c r="V317" s="24"/>
      <c r="W317" s="24"/>
      <c r="X317" s="24"/>
      <c r="Y317" s="19">
        <f t="shared" si="58"/>
        <v>0</v>
      </c>
      <c r="Z317" s="19">
        <f t="shared" si="59"/>
        <v>0</v>
      </c>
      <c r="AA317" s="19">
        <f t="shared" si="60"/>
        <v>0</v>
      </c>
    </row>
    <row r="318" spans="1:27" s="73" customFormat="1">
      <c r="A318" s="29"/>
      <c r="B318" s="30"/>
      <c r="C318" s="25">
        <v>17.61</v>
      </c>
      <c r="D318" s="17">
        <v>9.91</v>
      </c>
      <c r="E318" s="31"/>
      <c r="F318" s="22">
        <v>0</v>
      </c>
      <c r="G318" s="23">
        <f t="shared" si="50"/>
        <v>0</v>
      </c>
      <c r="H318" s="22">
        <v>0</v>
      </c>
      <c r="I318" s="23">
        <f t="shared" si="51"/>
        <v>0</v>
      </c>
      <c r="J318" s="22">
        <v>0</v>
      </c>
      <c r="K318" s="23">
        <f t="shared" si="52"/>
        <v>0</v>
      </c>
      <c r="L318" s="22">
        <v>0</v>
      </c>
      <c r="M318" s="23">
        <f t="shared" si="53"/>
        <v>0</v>
      </c>
      <c r="N318" s="22">
        <v>0</v>
      </c>
      <c r="O318" s="23">
        <f t="shared" si="54"/>
        <v>0</v>
      </c>
      <c r="P318" s="22">
        <v>0</v>
      </c>
      <c r="Q318" s="23">
        <f t="shared" si="55"/>
        <v>0</v>
      </c>
      <c r="R318" s="17">
        <f t="shared" si="56"/>
        <v>9.91</v>
      </c>
      <c r="S318" s="18">
        <f t="shared" si="57"/>
        <v>7.6999999999999993</v>
      </c>
      <c r="T318" s="17">
        <v>2278.66</v>
      </c>
      <c r="U318" s="19">
        <f t="shared" si="61"/>
        <v>22581.5206</v>
      </c>
      <c r="V318" s="24"/>
      <c r="W318" s="24"/>
      <c r="X318" s="24"/>
      <c r="Y318" s="19">
        <f t="shared" si="58"/>
        <v>0</v>
      </c>
      <c r="Z318" s="19">
        <f t="shared" si="59"/>
        <v>0</v>
      </c>
      <c r="AA318" s="19">
        <f t="shared" si="60"/>
        <v>0</v>
      </c>
    </row>
    <row r="319" spans="1:27" s="73" customFormat="1">
      <c r="A319" s="29"/>
      <c r="B319" s="30"/>
      <c r="C319" s="25">
        <v>17.100000000000001</v>
      </c>
      <c r="D319" s="17">
        <v>9.91</v>
      </c>
      <c r="E319" s="31"/>
      <c r="F319" s="22">
        <v>0</v>
      </c>
      <c r="G319" s="23">
        <f t="shared" si="50"/>
        <v>0</v>
      </c>
      <c r="H319" s="22">
        <v>0</v>
      </c>
      <c r="I319" s="23">
        <f t="shared" si="51"/>
        <v>0</v>
      </c>
      <c r="J319" s="22">
        <v>0</v>
      </c>
      <c r="K319" s="23">
        <f t="shared" si="52"/>
        <v>0</v>
      </c>
      <c r="L319" s="22">
        <v>0</v>
      </c>
      <c r="M319" s="23">
        <f t="shared" si="53"/>
        <v>0</v>
      </c>
      <c r="N319" s="22">
        <v>0</v>
      </c>
      <c r="O319" s="23">
        <f t="shared" si="54"/>
        <v>0</v>
      </c>
      <c r="P319" s="22">
        <v>0</v>
      </c>
      <c r="Q319" s="23">
        <f t="shared" si="55"/>
        <v>0</v>
      </c>
      <c r="R319" s="17">
        <f t="shared" si="56"/>
        <v>9.91</v>
      </c>
      <c r="S319" s="18">
        <f t="shared" si="57"/>
        <v>7.1900000000000013</v>
      </c>
      <c r="T319" s="17">
        <v>2278.66</v>
      </c>
      <c r="U319" s="19">
        <f t="shared" si="61"/>
        <v>22581.5206</v>
      </c>
      <c r="V319" s="24"/>
      <c r="W319" s="24"/>
      <c r="X319" s="24"/>
      <c r="Y319" s="19">
        <f t="shared" si="58"/>
        <v>0</v>
      </c>
      <c r="Z319" s="19">
        <f t="shared" si="59"/>
        <v>0</v>
      </c>
      <c r="AA319" s="19">
        <f t="shared" si="60"/>
        <v>0</v>
      </c>
    </row>
    <row r="320" spans="1:27" s="73" customFormat="1">
      <c r="A320" s="29"/>
      <c r="B320" s="30"/>
      <c r="C320" s="25">
        <v>14.370000000000001</v>
      </c>
      <c r="D320" s="17">
        <v>9.91</v>
      </c>
      <c r="E320" s="31"/>
      <c r="F320" s="22">
        <v>0</v>
      </c>
      <c r="G320" s="23">
        <f t="shared" si="50"/>
        <v>0</v>
      </c>
      <c r="H320" s="22">
        <v>0</v>
      </c>
      <c r="I320" s="23">
        <f t="shared" si="51"/>
        <v>0</v>
      </c>
      <c r="J320" s="22">
        <v>0</v>
      </c>
      <c r="K320" s="23">
        <f t="shared" si="52"/>
        <v>0</v>
      </c>
      <c r="L320" s="22">
        <v>0</v>
      </c>
      <c r="M320" s="23">
        <f t="shared" si="53"/>
        <v>0</v>
      </c>
      <c r="N320" s="22">
        <v>0</v>
      </c>
      <c r="O320" s="23">
        <f t="shared" si="54"/>
        <v>0</v>
      </c>
      <c r="P320" s="22">
        <v>0</v>
      </c>
      <c r="Q320" s="23">
        <f t="shared" si="55"/>
        <v>0</v>
      </c>
      <c r="R320" s="17">
        <f t="shared" si="56"/>
        <v>9.91</v>
      </c>
      <c r="S320" s="18">
        <f t="shared" si="57"/>
        <v>4.4600000000000009</v>
      </c>
      <c r="T320" s="17">
        <v>2278.66</v>
      </c>
      <c r="U320" s="19">
        <f t="shared" si="61"/>
        <v>22581.5206</v>
      </c>
      <c r="V320" s="24"/>
      <c r="W320" s="24"/>
      <c r="X320" s="24"/>
      <c r="Y320" s="19">
        <f t="shared" si="58"/>
        <v>0</v>
      </c>
      <c r="Z320" s="19">
        <f t="shared" si="59"/>
        <v>0</v>
      </c>
      <c r="AA320" s="19">
        <f t="shared" si="60"/>
        <v>0</v>
      </c>
    </row>
    <row r="321" spans="1:27" s="73" customFormat="1">
      <c r="A321" s="29"/>
      <c r="B321" s="30"/>
      <c r="C321" s="25">
        <v>9.91</v>
      </c>
      <c r="D321" s="17">
        <v>9.91</v>
      </c>
      <c r="E321" s="31"/>
      <c r="F321" s="22">
        <v>0</v>
      </c>
      <c r="G321" s="23">
        <f t="shared" si="50"/>
        <v>0</v>
      </c>
      <c r="H321" s="22">
        <v>0</v>
      </c>
      <c r="I321" s="23">
        <f t="shared" si="51"/>
        <v>0</v>
      </c>
      <c r="J321" s="22">
        <v>0</v>
      </c>
      <c r="K321" s="23">
        <f t="shared" si="52"/>
        <v>0</v>
      </c>
      <c r="L321" s="22">
        <v>0</v>
      </c>
      <c r="M321" s="23">
        <f t="shared" si="53"/>
        <v>0</v>
      </c>
      <c r="N321" s="22">
        <v>0</v>
      </c>
      <c r="O321" s="23">
        <f t="shared" si="54"/>
        <v>0</v>
      </c>
      <c r="P321" s="22">
        <v>0</v>
      </c>
      <c r="Q321" s="23">
        <f t="shared" si="55"/>
        <v>0</v>
      </c>
      <c r="R321" s="17">
        <f t="shared" si="56"/>
        <v>9.91</v>
      </c>
      <c r="S321" s="18">
        <f t="shared" si="57"/>
        <v>0</v>
      </c>
      <c r="T321" s="17">
        <v>2278.66</v>
      </c>
      <c r="U321" s="19">
        <f t="shared" si="61"/>
        <v>22581.5206</v>
      </c>
      <c r="V321" s="24"/>
      <c r="W321" s="24"/>
      <c r="X321" s="24"/>
      <c r="Y321" s="19">
        <f t="shared" si="58"/>
        <v>0</v>
      </c>
      <c r="Z321" s="19">
        <f t="shared" si="59"/>
        <v>0</v>
      </c>
      <c r="AA321" s="19">
        <f t="shared" si="60"/>
        <v>0</v>
      </c>
    </row>
    <row r="322" spans="1:27">
      <c r="A322" s="6">
        <v>7</v>
      </c>
      <c r="B322" s="28" t="s">
        <v>53</v>
      </c>
      <c r="C322" s="16">
        <v>15.707999999999998</v>
      </c>
      <c r="D322" s="17">
        <v>8.9499999999999993</v>
      </c>
      <c r="E322" s="23"/>
      <c r="F322" s="22">
        <v>0</v>
      </c>
      <c r="G322" s="23">
        <f t="shared" si="50"/>
        <v>0</v>
      </c>
      <c r="H322" s="22">
        <v>0</v>
      </c>
      <c r="I322" s="23">
        <f t="shared" si="51"/>
        <v>0</v>
      </c>
      <c r="J322" s="22">
        <v>0</v>
      </c>
      <c r="K322" s="23">
        <f t="shared" si="52"/>
        <v>0</v>
      </c>
      <c r="L322" s="22">
        <v>0</v>
      </c>
      <c r="M322" s="23">
        <f t="shared" si="53"/>
        <v>0</v>
      </c>
      <c r="N322" s="22">
        <v>0</v>
      </c>
      <c r="O322" s="23">
        <f t="shared" si="54"/>
        <v>0</v>
      </c>
      <c r="P322" s="22">
        <v>0</v>
      </c>
      <c r="Q322" s="23">
        <f t="shared" si="55"/>
        <v>0</v>
      </c>
      <c r="R322" s="17">
        <f t="shared" si="56"/>
        <v>8.9499999999999993</v>
      </c>
      <c r="S322" s="18">
        <f t="shared" si="57"/>
        <v>6.7579999999999991</v>
      </c>
      <c r="T322" s="17">
        <v>2278.66</v>
      </c>
      <c r="U322" s="19">
        <f t="shared" si="61"/>
        <v>20394.006999999998</v>
      </c>
      <c r="V322" s="24"/>
      <c r="W322" s="24"/>
      <c r="X322" s="24"/>
      <c r="Y322" s="19">
        <f t="shared" si="58"/>
        <v>0</v>
      </c>
      <c r="Z322" s="19">
        <f t="shared" si="59"/>
        <v>0</v>
      </c>
      <c r="AA322" s="19">
        <f t="shared" si="60"/>
        <v>0</v>
      </c>
    </row>
    <row r="323" spans="1:27" s="73" customFormat="1">
      <c r="A323" s="29"/>
      <c r="B323" s="30"/>
      <c r="C323" s="25">
        <v>15.279599999999999</v>
      </c>
      <c r="D323" s="17">
        <v>8.9499999999999993</v>
      </c>
      <c r="E323" s="31"/>
      <c r="F323" s="22">
        <v>0</v>
      </c>
      <c r="G323" s="23">
        <f t="shared" si="50"/>
        <v>0</v>
      </c>
      <c r="H323" s="22">
        <v>0</v>
      </c>
      <c r="I323" s="23">
        <f t="shared" si="51"/>
        <v>0</v>
      </c>
      <c r="J323" s="22">
        <v>0</v>
      </c>
      <c r="K323" s="23">
        <f t="shared" si="52"/>
        <v>0</v>
      </c>
      <c r="L323" s="22">
        <v>0</v>
      </c>
      <c r="M323" s="23">
        <f t="shared" si="53"/>
        <v>0</v>
      </c>
      <c r="N323" s="22">
        <v>0</v>
      </c>
      <c r="O323" s="23">
        <f t="shared" si="54"/>
        <v>0</v>
      </c>
      <c r="P323" s="22">
        <v>0</v>
      </c>
      <c r="Q323" s="23">
        <f t="shared" si="55"/>
        <v>0</v>
      </c>
      <c r="R323" s="17">
        <f t="shared" si="56"/>
        <v>8.9499999999999993</v>
      </c>
      <c r="S323" s="18">
        <f t="shared" si="57"/>
        <v>6.3295999999999992</v>
      </c>
      <c r="T323" s="17">
        <v>2278.66</v>
      </c>
      <c r="U323" s="19">
        <f t="shared" si="61"/>
        <v>20394.006999999998</v>
      </c>
      <c r="V323" s="24"/>
      <c r="W323" s="24"/>
      <c r="X323" s="24"/>
      <c r="Y323" s="19">
        <f t="shared" si="58"/>
        <v>0</v>
      </c>
      <c r="Z323" s="19">
        <f t="shared" si="59"/>
        <v>0</v>
      </c>
      <c r="AA323" s="19">
        <f t="shared" si="60"/>
        <v>0</v>
      </c>
    </row>
    <row r="324" spans="1:27" s="73" customFormat="1">
      <c r="A324" s="29"/>
      <c r="B324" s="30"/>
      <c r="C324" s="25">
        <v>15.065399999999999</v>
      </c>
      <c r="D324" s="17">
        <v>8.9499999999999993</v>
      </c>
      <c r="E324" s="31"/>
      <c r="F324" s="22">
        <v>0</v>
      </c>
      <c r="G324" s="23">
        <f t="shared" si="50"/>
        <v>0</v>
      </c>
      <c r="H324" s="22">
        <v>0</v>
      </c>
      <c r="I324" s="23">
        <f t="shared" si="51"/>
        <v>0</v>
      </c>
      <c r="J324" s="22">
        <v>0</v>
      </c>
      <c r="K324" s="23">
        <f t="shared" si="52"/>
        <v>0</v>
      </c>
      <c r="L324" s="22">
        <v>0</v>
      </c>
      <c r="M324" s="23">
        <f t="shared" si="53"/>
        <v>0</v>
      </c>
      <c r="N324" s="22">
        <v>0</v>
      </c>
      <c r="O324" s="23">
        <f t="shared" si="54"/>
        <v>0</v>
      </c>
      <c r="P324" s="22">
        <v>0</v>
      </c>
      <c r="Q324" s="23">
        <f t="shared" si="55"/>
        <v>0</v>
      </c>
      <c r="R324" s="17">
        <f t="shared" si="56"/>
        <v>8.9499999999999993</v>
      </c>
      <c r="S324" s="18">
        <f t="shared" si="57"/>
        <v>6.1153999999999993</v>
      </c>
      <c r="T324" s="17">
        <v>2278.66</v>
      </c>
      <c r="U324" s="19">
        <f t="shared" si="61"/>
        <v>20394.006999999998</v>
      </c>
      <c r="V324" s="24"/>
      <c r="W324" s="24"/>
      <c r="X324" s="24"/>
      <c r="Y324" s="19">
        <f t="shared" si="58"/>
        <v>0</v>
      </c>
      <c r="Z324" s="19">
        <f t="shared" si="59"/>
        <v>0</v>
      </c>
      <c r="AA324" s="19">
        <f t="shared" si="60"/>
        <v>0</v>
      </c>
    </row>
    <row r="325" spans="1:27" s="73" customFormat="1">
      <c r="A325" s="29"/>
      <c r="B325" s="30"/>
      <c r="C325" s="25">
        <v>14.989999999999998</v>
      </c>
      <c r="D325" s="17">
        <v>8.9499999999999993</v>
      </c>
      <c r="E325" s="31"/>
      <c r="F325" s="22">
        <v>0</v>
      </c>
      <c r="G325" s="23">
        <f t="shared" si="50"/>
        <v>0</v>
      </c>
      <c r="H325" s="22">
        <v>0</v>
      </c>
      <c r="I325" s="23">
        <f t="shared" si="51"/>
        <v>0</v>
      </c>
      <c r="J325" s="22">
        <v>0</v>
      </c>
      <c r="K325" s="23">
        <f t="shared" si="52"/>
        <v>0</v>
      </c>
      <c r="L325" s="22">
        <v>0</v>
      </c>
      <c r="M325" s="23">
        <f t="shared" si="53"/>
        <v>0</v>
      </c>
      <c r="N325" s="22">
        <v>0</v>
      </c>
      <c r="O325" s="23">
        <f t="shared" si="54"/>
        <v>0</v>
      </c>
      <c r="P325" s="22">
        <v>0</v>
      </c>
      <c r="Q325" s="23">
        <f t="shared" si="55"/>
        <v>0</v>
      </c>
      <c r="R325" s="17">
        <f t="shared" si="56"/>
        <v>8.9499999999999993</v>
      </c>
      <c r="S325" s="18">
        <f t="shared" si="57"/>
        <v>6.0399999999999991</v>
      </c>
      <c r="T325" s="17">
        <v>2278.66</v>
      </c>
      <c r="U325" s="19">
        <f t="shared" si="61"/>
        <v>20394.006999999998</v>
      </c>
      <c r="V325" s="24"/>
      <c r="W325" s="24"/>
      <c r="X325" s="24"/>
      <c r="Y325" s="19">
        <f t="shared" si="58"/>
        <v>0</v>
      </c>
      <c r="Z325" s="19">
        <f t="shared" si="59"/>
        <v>0</v>
      </c>
      <c r="AA325" s="19">
        <f t="shared" si="60"/>
        <v>0</v>
      </c>
    </row>
    <row r="326" spans="1:27" s="73" customFormat="1">
      <c r="A326" s="29"/>
      <c r="B326" s="30"/>
      <c r="C326" s="25">
        <v>14.28</v>
      </c>
      <c r="D326" s="17">
        <v>8.9499999999999993</v>
      </c>
      <c r="E326" s="31"/>
      <c r="F326" s="22">
        <v>0</v>
      </c>
      <c r="G326" s="23">
        <f t="shared" si="50"/>
        <v>0</v>
      </c>
      <c r="H326" s="22">
        <v>0</v>
      </c>
      <c r="I326" s="23">
        <f t="shared" si="51"/>
        <v>0</v>
      </c>
      <c r="J326" s="22">
        <v>0</v>
      </c>
      <c r="K326" s="23">
        <f t="shared" si="52"/>
        <v>0</v>
      </c>
      <c r="L326" s="22">
        <v>0</v>
      </c>
      <c r="M326" s="23">
        <f t="shared" si="53"/>
        <v>0</v>
      </c>
      <c r="N326" s="22">
        <v>0</v>
      </c>
      <c r="O326" s="23">
        <f t="shared" si="54"/>
        <v>0</v>
      </c>
      <c r="P326" s="22">
        <v>0</v>
      </c>
      <c r="Q326" s="23">
        <f t="shared" si="55"/>
        <v>0</v>
      </c>
      <c r="R326" s="17">
        <f t="shared" si="56"/>
        <v>8.9499999999999993</v>
      </c>
      <c r="S326" s="18">
        <f t="shared" si="57"/>
        <v>5.33</v>
      </c>
      <c r="T326" s="17">
        <v>2278.66</v>
      </c>
      <c r="U326" s="19">
        <f t="shared" si="61"/>
        <v>20394.006999999998</v>
      </c>
      <c r="V326" s="24"/>
      <c r="W326" s="24"/>
      <c r="X326" s="24"/>
      <c r="Y326" s="19">
        <f t="shared" si="58"/>
        <v>0</v>
      </c>
      <c r="Z326" s="19">
        <f t="shared" si="59"/>
        <v>0</v>
      </c>
      <c r="AA326" s="19">
        <f t="shared" si="60"/>
        <v>0</v>
      </c>
    </row>
    <row r="327" spans="1:27" s="73" customFormat="1">
      <c r="A327" s="29"/>
      <c r="B327" s="30"/>
      <c r="C327" s="25">
        <v>13.41</v>
      </c>
      <c r="D327" s="17">
        <v>8.9499999999999993</v>
      </c>
      <c r="E327" s="31"/>
      <c r="F327" s="22">
        <v>0</v>
      </c>
      <c r="G327" s="23">
        <f t="shared" si="50"/>
        <v>0</v>
      </c>
      <c r="H327" s="22">
        <v>0</v>
      </c>
      <c r="I327" s="23">
        <f t="shared" si="51"/>
        <v>0</v>
      </c>
      <c r="J327" s="22">
        <v>0</v>
      </c>
      <c r="K327" s="23">
        <f t="shared" si="52"/>
        <v>0</v>
      </c>
      <c r="L327" s="22">
        <v>0</v>
      </c>
      <c r="M327" s="23">
        <f t="shared" si="53"/>
        <v>0</v>
      </c>
      <c r="N327" s="22">
        <v>0</v>
      </c>
      <c r="O327" s="23">
        <f t="shared" si="54"/>
        <v>0</v>
      </c>
      <c r="P327" s="22">
        <v>0</v>
      </c>
      <c r="Q327" s="23">
        <f t="shared" si="55"/>
        <v>0</v>
      </c>
      <c r="R327" s="17">
        <f t="shared" si="56"/>
        <v>8.9499999999999993</v>
      </c>
      <c r="S327" s="18">
        <f t="shared" si="57"/>
        <v>4.4600000000000009</v>
      </c>
      <c r="T327" s="17">
        <v>2278.66</v>
      </c>
      <c r="U327" s="19">
        <f t="shared" si="61"/>
        <v>20394.006999999998</v>
      </c>
      <c r="V327" s="24"/>
      <c r="W327" s="24"/>
      <c r="X327" s="24"/>
      <c r="Y327" s="19">
        <f t="shared" si="58"/>
        <v>0</v>
      </c>
      <c r="Z327" s="19">
        <f t="shared" si="59"/>
        <v>0</v>
      </c>
      <c r="AA327" s="19">
        <f t="shared" si="60"/>
        <v>0</v>
      </c>
    </row>
    <row r="328" spans="1:27" s="73" customFormat="1">
      <c r="A328" s="29"/>
      <c r="B328" s="30"/>
      <c r="C328" s="25">
        <v>8.9499999999999993</v>
      </c>
      <c r="D328" s="17">
        <v>8.9499999999999993</v>
      </c>
      <c r="E328" s="31"/>
      <c r="F328" s="22">
        <v>0</v>
      </c>
      <c r="G328" s="23">
        <f t="shared" ref="G328:G342" si="62">+(D328+E328)*F328</f>
        <v>0</v>
      </c>
      <c r="H328" s="22">
        <v>0</v>
      </c>
      <c r="I328" s="23">
        <f t="shared" ref="I328:I342" si="63">+(D328+E328)*H328</f>
        <v>0</v>
      </c>
      <c r="J328" s="22">
        <v>0</v>
      </c>
      <c r="K328" s="23">
        <f t="shared" ref="K328:K342" si="64">+(D328+E328)*J328</f>
        <v>0</v>
      </c>
      <c r="L328" s="22">
        <v>0</v>
      </c>
      <c r="M328" s="23">
        <f t="shared" ref="M328:M342" si="65">+(D328+E328)*L328</f>
        <v>0</v>
      </c>
      <c r="N328" s="22">
        <v>0</v>
      </c>
      <c r="O328" s="23">
        <f t="shared" ref="O328:O342" si="66">+(D328+E328)*N328</f>
        <v>0</v>
      </c>
      <c r="P328" s="22">
        <v>0</v>
      </c>
      <c r="Q328" s="23">
        <f t="shared" ref="Q328:Q342" si="67">+(D328+E328)*P328</f>
        <v>0</v>
      </c>
      <c r="R328" s="17">
        <f t="shared" ref="R328:R342" si="68">D328+E328+G328+I328+K328+M328+O328+Q328</f>
        <v>8.9499999999999993</v>
      </c>
      <c r="S328" s="18">
        <f t="shared" ref="S328:S342" si="69">+C328-R328</f>
        <v>0</v>
      </c>
      <c r="T328" s="17">
        <v>2278.66</v>
      </c>
      <c r="U328" s="19">
        <f t="shared" si="61"/>
        <v>20394.006999999998</v>
      </c>
      <c r="V328" s="24"/>
      <c r="W328" s="24"/>
      <c r="X328" s="24"/>
      <c r="Y328" s="19">
        <f t="shared" ref="Y328:Y342" si="70">U328*V328+W328+X328</f>
        <v>0</v>
      </c>
      <c r="Z328" s="19">
        <f t="shared" ref="Z328:Z342" si="71">Y328/0.701</f>
        <v>0</v>
      </c>
      <c r="AA328" s="19">
        <f t="shared" ref="AA328:AA342" si="72">Z328+(Z328*17.9%)</f>
        <v>0</v>
      </c>
    </row>
    <row r="329" spans="1:27">
      <c r="A329" s="6">
        <v>8</v>
      </c>
      <c r="B329" s="28" t="s">
        <v>54</v>
      </c>
      <c r="C329" s="16">
        <v>12.95</v>
      </c>
      <c r="D329" s="17">
        <v>8.85</v>
      </c>
      <c r="E329" s="23"/>
      <c r="F329" s="22">
        <v>0</v>
      </c>
      <c r="G329" s="23">
        <f t="shared" si="62"/>
        <v>0</v>
      </c>
      <c r="H329" s="22">
        <v>0</v>
      </c>
      <c r="I329" s="23">
        <f t="shared" si="63"/>
        <v>0</v>
      </c>
      <c r="J329" s="22">
        <v>0</v>
      </c>
      <c r="K329" s="23">
        <f t="shared" si="64"/>
        <v>0</v>
      </c>
      <c r="L329" s="22">
        <v>0</v>
      </c>
      <c r="M329" s="23">
        <f t="shared" si="65"/>
        <v>0</v>
      </c>
      <c r="N329" s="22">
        <v>0</v>
      </c>
      <c r="O329" s="23">
        <f t="shared" si="66"/>
        <v>0</v>
      </c>
      <c r="P329" s="22">
        <v>0</v>
      </c>
      <c r="Q329" s="23">
        <f t="shared" si="67"/>
        <v>0</v>
      </c>
      <c r="R329" s="17">
        <f t="shared" si="68"/>
        <v>8.85</v>
      </c>
      <c r="S329" s="18">
        <f t="shared" si="69"/>
        <v>4.0999999999999996</v>
      </c>
      <c r="T329" s="17">
        <v>2278.66</v>
      </c>
      <c r="U329" s="19">
        <f t="shared" si="61"/>
        <v>20166.141</v>
      </c>
      <c r="V329" s="24"/>
      <c r="W329" s="24"/>
      <c r="X329" s="24"/>
      <c r="Y329" s="19">
        <f t="shared" si="70"/>
        <v>0</v>
      </c>
      <c r="Z329" s="19">
        <f t="shared" si="71"/>
        <v>0</v>
      </c>
      <c r="AA329" s="19">
        <f t="shared" si="72"/>
        <v>0</v>
      </c>
    </row>
    <row r="330" spans="1:27" s="73" customFormat="1">
      <c r="A330" s="29"/>
      <c r="B330" s="30"/>
      <c r="C330" s="25">
        <v>12.59</v>
      </c>
      <c r="D330" s="17">
        <v>8.85</v>
      </c>
      <c r="E330" s="31"/>
      <c r="F330" s="22">
        <v>0</v>
      </c>
      <c r="G330" s="23">
        <f t="shared" si="62"/>
        <v>0</v>
      </c>
      <c r="H330" s="22">
        <v>0</v>
      </c>
      <c r="I330" s="23">
        <f t="shared" si="63"/>
        <v>0</v>
      </c>
      <c r="J330" s="22">
        <v>0</v>
      </c>
      <c r="K330" s="23">
        <f t="shared" si="64"/>
        <v>0</v>
      </c>
      <c r="L330" s="22">
        <v>0</v>
      </c>
      <c r="M330" s="23">
        <f t="shared" si="65"/>
        <v>0</v>
      </c>
      <c r="N330" s="22">
        <v>0</v>
      </c>
      <c r="O330" s="23">
        <f t="shared" si="66"/>
        <v>0</v>
      </c>
      <c r="P330" s="22">
        <v>0</v>
      </c>
      <c r="Q330" s="23">
        <f t="shared" si="67"/>
        <v>0</v>
      </c>
      <c r="R330" s="17">
        <f t="shared" si="68"/>
        <v>8.85</v>
      </c>
      <c r="S330" s="18">
        <f t="shared" si="69"/>
        <v>3.74</v>
      </c>
      <c r="T330" s="17">
        <v>2279.66</v>
      </c>
      <c r="U330" s="19">
        <f t="shared" si="61"/>
        <v>20174.990999999998</v>
      </c>
      <c r="V330" s="24"/>
      <c r="W330" s="24"/>
      <c r="X330" s="24"/>
      <c r="Y330" s="19">
        <f t="shared" si="70"/>
        <v>0</v>
      </c>
      <c r="Z330" s="19">
        <f t="shared" si="71"/>
        <v>0</v>
      </c>
      <c r="AA330" s="19">
        <f t="shared" si="72"/>
        <v>0</v>
      </c>
    </row>
    <row r="331" spans="1:27" s="73" customFormat="1">
      <c r="A331" s="29"/>
      <c r="B331" s="30"/>
      <c r="C331" s="25">
        <v>12.47</v>
      </c>
      <c r="D331" s="17">
        <v>8.85</v>
      </c>
      <c r="E331" s="31"/>
      <c r="F331" s="22">
        <v>0</v>
      </c>
      <c r="G331" s="23">
        <f t="shared" si="62"/>
        <v>0</v>
      </c>
      <c r="H331" s="22">
        <v>0</v>
      </c>
      <c r="I331" s="23">
        <f t="shared" si="63"/>
        <v>0</v>
      </c>
      <c r="J331" s="22">
        <v>0</v>
      </c>
      <c r="K331" s="23">
        <f t="shared" si="64"/>
        <v>0</v>
      </c>
      <c r="L331" s="22">
        <v>0</v>
      </c>
      <c r="M331" s="23">
        <f t="shared" si="65"/>
        <v>0</v>
      </c>
      <c r="N331" s="22">
        <v>0</v>
      </c>
      <c r="O331" s="23">
        <f t="shared" si="66"/>
        <v>0</v>
      </c>
      <c r="P331" s="22">
        <v>0</v>
      </c>
      <c r="Q331" s="23">
        <f t="shared" si="67"/>
        <v>0</v>
      </c>
      <c r="R331" s="17">
        <f t="shared" si="68"/>
        <v>8.85</v>
      </c>
      <c r="S331" s="18">
        <f t="shared" si="69"/>
        <v>3.620000000000001</v>
      </c>
      <c r="T331" s="17">
        <v>2280.66</v>
      </c>
      <c r="U331" s="19">
        <f t="shared" si="61"/>
        <v>20183.840999999997</v>
      </c>
      <c r="V331" s="24"/>
      <c r="W331" s="24"/>
      <c r="X331" s="24"/>
      <c r="Y331" s="19">
        <f t="shared" si="70"/>
        <v>0</v>
      </c>
      <c r="Z331" s="19">
        <f t="shared" si="71"/>
        <v>0</v>
      </c>
      <c r="AA331" s="19">
        <f t="shared" si="72"/>
        <v>0</v>
      </c>
    </row>
    <row r="332" spans="1:27" s="73" customFormat="1">
      <c r="A332" s="29"/>
      <c r="B332" s="30"/>
      <c r="C332" s="25">
        <v>11.879999999999999</v>
      </c>
      <c r="D332" s="17">
        <v>8.85</v>
      </c>
      <c r="E332" s="31"/>
      <c r="F332" s="22">
        <v>0</v>
      </c>
      <c r="G332" s="23">
        <f t="shared" si="62"/>
        <v>0</v>
      </c>
      <c r="H332" s="22">
        <v>0</v>
      </c>
      <c r="I332" s="23">
        <f t="shared" si="63"/>
        <v>0</v>
      </c>
      <c r="J332" s="22">
        <v>0</v>
      </c>
      <c r="K332" s="23">
        <f t="shared" si="64"/>
        <v>0</v>
      </c>
      <c r="L332" s="22">
        <v>0</v>
      </c>
      <c r="M332" s="23">
        <f t="shared" si="65"/>
        <v>0</v>
      </c>
      <c r="N332" s="22">
        <v>0</v>
      </c>
      <c r="O332" s="23">
        <f t="shared" si="66"/>
        <v>0</v>
      </c>
      <c r="P332" s="22">
        <v>0</v>
      </c>
      <c r="Q332" s="23">
        <f t="shared" si="67"/>
        <v>0</v>
      </c>
      <c r="R332" s="17">
        <f t="shared" si="68"/>
        <v>8.85</v>
      </c>
      <c r="S332" s="18">
        <f t="shared" si="69"/>
        <v>3.0299999999999994</v>
      </c>
      <c r="T332" s="17">
        <v>2278.66</v>
      </c>
      <c r="U332" s="19">
        <f t="shared" si="61"/>
        <v>20166.141</v>
      </c>
      <c r="V332" s="24"/>
      <c r="W332" s="24"/>
      <c r="X332" s="24"/>
      <c r="Y332" s="19">
        <f t="shared" si="70"/>
        <v>0</v>
      </c>
      <c r="Z332" s="19">
        <f t="shared" si="71"/>
        <v>0</v>
      </c>
      <c r="AA332" s="19">
        <f t="shared" si="72"/>
        <v>0</v>
      </c>
    </row>
    <row r="333" spans="1:27" s="73" customFormat="1">
      <c r="A333" s="29"/>
      <c r="B333" s="30"/>
      <c r="C333" s="25">
        <v>9.7349999999999994</v>
      </c>
      <c r="D333" s="17">
        <v>8.85</v>
      </c>
      <c r="E333" s="31"/>
      <c r="F333" s="22">
        <v>0</v>
      </c>
      <c r="G333" s="23">
        <f t="shared" si="62"/>
        <v>0</v>
      </c>
      <c r="H333" s="22">
        <v>0</v>
      </c>
      <c r="I333" s="23">
        <f t="shared" si="63"/>
        <v>0</v>
      </c>
      <c r="J333" s="22">
        <v>0</v>
      </c>
      <c r="K333" s="23">
        <f t="shared" si="64"/>
        <v>0</v>
      </c>
      <c r="L333" s="22">
        <v>0</v>
      </c>
      <c r="M333" s="23">
        <f t="shared" si="65"/>
        <v>0</v>
      </c>
      <c r="N333" s="22">
        <v>0</v>
      </c>
      <c r="O333" s="23">
        <f t="shared" si="66"/>
        <v>0</v>
      </c>
      <c r="P333" s="22">
        <v>0</v>
      </c>
      <c r="Q333" s="23">
        <f t="shared" si="67"/>
        <v>0</v>
      </c>
      <c r="R333" s="17">
        <f t="shared" si="68"/>
        <v>8.85</v>
      </c>
      <c r="S333" s="18">
        <f t="shared" si="69"/>
        <v>0.88499999999999979</v>
      </c>
      <c r="T333" s="17">
        <v>2278.66</v>
      </c>
      <c r="U333" s="19">
        <f t="shared" si="61"/>
        <v>20166.141</v>
      </c>
      <c r="V333" s="24"/>
      <c r="W333" s="24"/>
      <c r="X333" s="24"/>
      <c r="Y333" s="19">
        <f t="shared" si="70"/>
        <v>0</v>
      </c>
      <c r="Z333" s="19">
        <f t="shared" si="71"/>
        <v>0</v>
      </c>
      <c r="AA333" s="19">
        <f t="shared" si="72"/>
        <v>0</v>
      </c>
    </row>
    <row r="334" spans="1:27" s="73" customFormat="1">
      <c r="A334" s="29"/>
      <c r="B334" s="30"/>
      <c r="C334" s="25">
        <v>8.85</v>
      </c>
      <c r="D334" s="17">
        <v>8.85</v>
      </c>
      <c r="E334" s="31"/>
      <c r="F334" s="22">
        <v>0</v>
      </c>
      <c r="G334" s="23">
        <f t="shared" si="62"/>
        <v>0</v>
      </c>
      <c r="H334" s="22">
        <v>0</v>
      </c>
      <c r="I334" s="23">
        <f t="shared" si="63"/>
        <v>0</v>
      </c>
      <c r="J334" s="22">
        <v>0</v>
      </c>
      <c r="K334" s="23">
        <f t="shared" si="64"/>
        <v>0</v>
      </c>
      <c r="L334" s="22">
        <v>0</v>
      </c>
      <c r="M334" s="23">
        <f t="shared" si="65"/>
        <v>0</v>
      </c>
      <c r="N334" s="22">
        <v>0</v>
      </c>
      <c r="O334" s="23">
        <f t="shared" si="66"/>
        <v>0</v>
      </c>
      <c r="P334" s="22">
        <v>0</v>
      </c>
      <c r="Q334" s="23">
        <f t="shared" si="67"/>
        <v>0</v>
      </c>
      <c r="R334" s="17">
        <f t="shared" si="68"/>
        <v>8.85</v>
      </c>
      <c r="S334" s="18">
        <f t="shared" si="69"/>
        <v>0</v>
      </c>
      <c r="T334" s="17">
        <v>2278.66</v>
      </c>
      <c r="U334" s="19">
        <f t="shared" si="61"/>
        <v>20166.141</v>
      </c>
      <c r="V334" s="24"/>
      <c r="W334" s="24"/>
      <c r="X334" s="24"/>
      <c r="Y334" s="19">
        <f t="shared" si="70"/>
        <v>0</v>
      </c>
      <c r="Z334" s="19">
        <f t="shared" si="71"/>
        <v>0</v>
      </c>
      <c r="AA334" s="19">
        <f t="shared" si="72"/>
        <v>0</v>
      </c>
    </row>
    <row r="335" spans="1:27">
      <c r="A335" s="6">
        <v>9</v>
      </c>
      <c r="B335" s="28" t="s">
        <v>55</v>
      </c>
      <c r="C335" s="16">
        <v>12.440000000000001</v>
      </c>
      <c r="D335" s="17">
        <v>8.74</v>
      </c>
      <c r="E335" s="23"/>
      <c r="F335" s="22">
        <v>0</v>
      </c>
      <c r="G335" s="23">
        <f t="shared" si="62"/>
        <v>0</v>
      </c>
      <c r="H335" s="22">
        <v>0</v>
      </c>
      <c r="I335" s="23">
        <f t="shared" si="63"/>
        <v>0</v>
      </c>
      <c r="J335" s="22">
        <v>0</v>
      </c>
      <c r="K335" s="23">
        <f t="shared" si="64"/>
        <v>0</v>
      </c>
      <c r="L335" s="22">
        <v>0</v>
      </c>
      <c r="M335" s="23">
        <f t="shared" si="65"/>
        <v>0</v>
      </c>
      <c r="N335" s="22">
        <v>0</v>
      </c>
      <c r="O335" s="23">
        <f t="shared" si="66"/>
        <v>0</v>
      </c>
      <c r="P335" s="22">
        <v>0</v>
      </c>
      <c r="Q335" s="23">
        <f t="shared" si="67"/>
        <v>0</v>
      </c>
      <c r="R335" s="17">
        <f t="shared" si="68"/>
        <v>8.74</v>
      </c>
      <c r="S335" s="18">
        <f t="shared" si="69"/>
        <v>3.7000000000000011</v>
      </c>
      <c r="T335" s="17">
        <v>2278.66</v>
      </c>
      <c r="U335" s="19">
        <f t="shared" si="61"/>
        <v>19915.488399999998</v>
      </c>
      <c r="V335" s="24"/>
      <c r="W335" s="24"/>
      <c r="X335" s="24"/>
      <c r="Y335" s="19">
        <f t="shared" si="70"/>
        <v>0</v>
      </c>
      <c r="Z335" s="19">
        <f t="shared" si="71"/>
        <v>0</v>
      </c>
      <c r="AA335" s="19">
        <f t="shared" si="72"/>
        <v>0</v>
      </c>
    </row>
    <row r="336" spans="1:27" s="73" customFormat="1">
      <c r="A336" s="29"/>
      <c r="B336" s="30"/>
      <c r="C336" s="25">
        <v>10.59</v>
      </c>
      <c r="D336" s="17">
        <v>8.74</v>
      </c>
      <c r="E336" s="31"/>
      <c r="F336" s="22">
        <v>0</v>
      </c>
      <c r="G336" s="23">
        <f t="shared" si="62"/>
        <v>0</v>
      </c>
      <c r="H336" s="22">
        <v>0</v>
      </c>
      <c r="I336" s="23">
        <f t="shared" si="63"/>
        <v>0</v>
      </c>
      <c r="J336" s="22">
        <v>0</v>
      </c>
      <c r="K336" s="23">
        <f t="shared" si="64"/>
        <v>0</v>
      </c>
      <c r="L336" s="22">
        <v>0</v>
      </c>
      <c r="M336" s="23">
        <f t="shared" si="65"/>
        <v>0</v>
      </c>
      <c r="N336" s="22">
        <v>0</v>
      </c>
      <c r="O336" s="23">
        <f t="shared" si="66"/>
        <v>0</v>
      </c>
      <c r="P336" s="22">
        <v>0</v>
      </c>
      <c r="Q336" s="23">
        <f t="shared" si="67"/>
        <v>0</v>
      </c>
      <c r="R336" s="17">
        <f t="shared" si="68"/>
        <v>8.74</v>
      </c>
      <c r="S336" s="18">
        <f t="shared" si="69"/>
        <v>1.8499999999999996</v>
      </c>
      <c r="T336" s="17">
        <v>2278.66</v>
      </c>
      <c r="U336" s="19">
        <f t="shared" si="61"/>
        <v>19915.488399999998</v>
      </c>
      <c r="V336" s="24"/>
      <c r="W336" s="24"/>
      <c r="X336" s="24"/>
      <c r="Y336" s="19">
        <f t="shared" si="70"/>
        <v>0</v>
      </c>
      <c r="Z336" s="19">
        <f t="shared" si="71"/>
        <v>0</v>
      </c>
      <c r="AA336" s="19">
        <f t="shared" si="72"/>
        <v>0</v>
      </c>
    </row>
    <row r="337" spans="1:27" s="73" customFormat="1">
      <c r="A337" s="29"/>
      <c r="B337" s="30"/>
      <c r="C337" s="25">
        <v>9.7900000000000009</v>
      </c>
      <c r="D337" s="17">
        <v>8.74</v>
      </c>
      <c r="E337" s="31"/>
      <c r="F337" s="22">
        <v>0</v>
      </c>
      <c r="G337" s="23">
        <f t="shared" si="62"/>
        <v>0</v>
      </c>
      <c r="H337" s="22">
        <v>0</v>
      </c>
      <c r="I337" s="23">
        <f t="shared" si="63"/>
        <v>0</v>
      </c>
      <c r="J337" s="22">
        <v>0</v>
      </c>
      <c r="K337" s="23">
        <f t="shared" si="64"/>
        <v>0</v>
      </c>
      <c r="L337" s="22">
        <v>0</v>
      </c>
      <c r="M337" s="23">
        <f t="shared" si="65"/>
        <v>0</v>
      </c>
      <c r="N337" s="22">
        <v>0</v>
      </c>
      <c r="O337" s="23">
        <f t="shared" si="66"/>
        <v>0</v>
      </c>
      <c r="P337" s="22">
        <v>0</v>
      </c>
      <c r="Q337" s="23">
        <f t="shared" si="67"/>
        <v>0</v>
      </c>
      <c r="R337" s="17">
        <f t="shared" si="68"/>
        <v>8.74</v>
      </c>
      <c r="S337" s="18">
        <f t="shared" si="69"/>
        <v>1.0500000000000007</v>
      </c>
      <c r="T337" s="17">
        <v>2278.66</v>
      </c>
      <c r="U337" s="19">
        <f t="shared" ref="U337:U342" si="73">R337*T337</f>
        <v>19915.488399999998</v>
      </c>
      <c r="V337" s="24"/>
      <c r="W337" s="24"/>
      <c r="X337" s="24"/>
      <c r="Y337" s="19">
        <f t="shared" si="70"/>
        <v>0</v>
      </c>
      <c r="Z337" s="19">
        <f t="shared" si="71"/>
        <v>0</v>
      </c>
      <c r="AA337" s="19">
        <f t="shared" si="72"/>
        <v>0</v>
      </c>
    </row>
    <row r="338" spans="1:27" s="73" customFormat="1">
      <c r="A338" s="29"/>
      <c r="B338" s="30"/>
      <c r="C338" s="25">
        <v>8.74</v>
      </c>
      <c r="D338" s="17">
        <v>8.74</v>
      </c>
      <c r="E338" s="31"/>
      <c r="F338" s="22">
        <v>0</v>
      </c>
      <c r="G338" s="23">
        <f t="shared" si="62"/>
        <v>0</v>
      </c>
      <c r="H338" s="22">
        <v>0</v>
      </c>
      <c r="I338" s="23">
        <f t="shared" si="63"/>
        <v>0</v>
      </c>
      <c r="J338" s="22">
        <v>0</v>
      </c>
      <c r="K338" s="23">
        <f t="shared" si="64"/>
        <v>0</v>
      </c>
      <c r="L338" s="22">
        <v>0</v>
      </c>
      <c r="M338" s="23">
        <f t="shared" si="65"/>
        <v>0</v>
      </c>
      <c r="N338" s="22">
        <v>0</v>
      </c>
      <c r="O338" s="23">
        <f t="shared" si="66"/>
        <v>0</v>
      </c>
      <c r="P338" s="22">
        <v>0</v>
      </c>
      <c r="Q338" s="23">
        <f t="shared" si="67"/>
        <v>0</v>
      </c>
      <c r="R338" s="17">
        <f t="shared" si="68"/>
        <v>8.74</v>
      </c>
      <c r="S338" s="18">
        <f t="shared" si="69"/>
        <v>0</v>
      </c>
      <c r="T338" s="17">
        <v>2278.66</v>
      </c>
      <c r="U338" s="19">
        <f t="shared" si="73"/>
        <v>19915.488399999998</v>
      </c>
      <c r="V338" s="24"/>
      <c r="W338" s="24"/>
      <c r="X338" s="24"/>
      <c r="Y338" s="19">
        <f t="shared" si="70"/>
        <v>0</v>
      </c>
      <c r="Z338" s="19">
        <f t="shared" si="71"/>
        <v>0</v>
      </c>
      <c r="AA338" s="19">
        <f t="shared" si="72"/>
        <v>0</v>
      </c>
    </row>
    <row r="339" spans="1:27">
      <c r="A339" s="6">
        <v>10</v>
      </c>
      <c r="B339" s="28" t="s">
        <v>56</v>
      </c>
      <c r="C339" s="16">
        <v>8</v>
      </c>
      <c r="D339" s="17">
        <v>8</v>
      </c>
      <c r="E339" s="23"/>
      <c r="F339" s="22">
        <v>0</v>
      </c>
      <c r="G339" s="23">
        <f t="shared" si="62"/>
        <v>0</v>
      </c>
      <c r="H339" s="22">
        <v>0</v>
      </c>
      <c r="I339" s="23">
        <f t="shared" si="63"/>
        <v>0</v>
      </c>
      <c r="J339" s="22">
        <v>0</v>
      </c>
      <c r="K339" s="23">
        <f t="shared" si="64"/>
        <v>0</v>
      </c>
      <c r="L339" s="22">
        <v>0</v>
      </c>
      <c r="M339" s="23">
        <f t="shared" si="65"/>
        <v>0</v>
      </c>
      <c r="N339" s="22">
        <v>0</v>
      </c>
      <c r="O339" s="23">
        <f t="shared" si="66"/>
        <v>0</v>
      </c>
      <c r="P339" s="22">
        <v>0</v>
      </c>
      <c r="Q339" s="23">
        <f t="shared" si="67"/>
        <v>0</v>
      </c>
      <c r="R339" s="17">
        <f t="shared" si="68"/>
        <v>8</v>
      </c>
      <c r="S339" s="18">
        <f t="shared" si="69"/>
        <v>0</v>
      </c>
      <c r="T339" s="17">
        <v>2278.66</v>
      </c>
      <c r="U339" s="19">
        <f t="shared" si="73"/>
        <v>18229.28</v>
      </c>
      <c r="V339" s="24"/>
      <c r="W339" s="24"/>
      <c r="X339" s="24"/>
      <c r="Y339" s="19">
        <f t="shared" si="70"/>
        <v>0</v>
      </c>
      <c r="Z339" s="19">
        <f t="shared" si="71"/>
        <v>0</v>
      </c>
      <c r="AA339" s="19">
        <f t="shared" si="72"/>
        <v>0</v>
      </c>
    </row>
    <row r="340" spans="1:27" s="73" customFormat="1">
      <c r="A340" s="29"/>
      <c r="B340" s="30"/>
      <c r="C340" s="25"/>
      <c r="D340" s="17">
        <v>8</v>
      </c>
      <c r="E340" s="31"/>
      <c r="F340" s="22">
        <v>0</v>
      </c>
      <c r="G340" s="23">
        <f t="shared" si="62"/>
        <v>0</v>
      </c>
      <c r="H340" s="22">
        <v>0</v>
      </c>
      <c r="I340" s="23">
        <f t="shared" si="63"/>
        <v>0</v>
      </c>
      <c r="J340" s="22">
        <v>0</v>
      </c>
      <c r="K340" s="23">
        <f t="shared" si="64"/>
        <v>0</v>
      </c>
      <c r="L340" s="22">
        <v>0</v>
      </c>
      <c r="M340" s="23">
        <f t="shared" si="65"/>
        <v>0</v>
      </c>
      <c r="N340" s="22">
        <v>0</v>
      </c>
      <c r="O340" s="23">
        <f t="shared" si="66"/>
        <v>0</v>
      </c>
      <c r="P340" s="22">
        <v>0</v>
      </c>
      <c r="Q340" s="23">
        <f t="shared" si="67"/>
        <v>0</v>
      </c>
      <c r="R340" s="17">
        <f t="shared" si="68"/>
        <v>8</v>
      </c>
      <c r="S340" s="18">
        <f t="shared" si="69"/>
        <v>-8</v>
      </c>
      <c r="T340" s="17">
        <v>2278.66</v>
      </c>
      <c r="U340" s="19">
        <f t="shared" si="73"/>
        <v>18229.28</v>
      </c>
      <c r="V340" s="24"/>
      <c r="W340" s="24"/>
      <c r="X340" s="24"/>
      <c r="Y340" s="19">
        <f t="shared" si="70"/>
        <v>0</v>
      </c>
      <c r="Z340" s="19">
        <f t="shared" si="71"/>
        <v>0</v>
      </c>
      <c r="AA340" s="19">
        <f t="shared" si="72"/>
        <v>0</v>
      </c>
    </row>
    <row r="341" spans="1:27">
      <c r="A341" s="6">
        <v>11</v>
      </c>
      <c r="B341" s="28" t="s">
        <v>57</v>
      </c>
      <c r="C341" s="16">
        <v>7.45</v>
      </c>
      <c r="D341" s="17">
        <v>6.4</v>
      </c>
      <c r="E341" s="23"/>
      <c r="F341" s="22">
        <v>0</v>
      </c>
      <c r="G341" s="23">
        <f t="shared" si="62"/>
        <v>0</v>
      </c>
      <c r="H341" s="22">
        <v>0</v>
      </c>
      <c r="I341" s="23">
        <f t="shared" si="63"/>
        <v>0</v>
      </c>
      <c r="J341" s="22">
        <v>0</v>
      </c>
      <c r="K341" s="23">
        <f t="shared" si="64"/>
        <v>0</v>
      </c>
      <c r="L341" s="22">
        <v>0</v>
      </c>
      <c r="M341" s="23">
        <f t="shared" si="65"/>
        <v>0</v>
      </c>
      <c r="N341" s="22">
        <v>0</v>
      </c>
      <c r="O341" s="23">
        <f t="shared" si="66"/>
        <v>0</v>
      </c>
      <c r="P341" s="22">
        <v>0</v>
      </c>
      <c r="Q341" s="23">
        <f t="shared" si="67"/>
        <v>0</v>
      </c>
      <c r="R341" s="17">
        <f t="shared" si="68"/>
        <v>6.4</v>
      </c>
      <c r="S341" s="18">
        <f t="shared" si="69"/>
        <v>1.0499999999999998</v>
      </c>
      <c r="T341" s="17">
        <v>2278.66</v>
      </c>
      <c r="U341" s="19">
        <f t="shared" si="73"/>
        <v>14583.423999999999</v>
      </c>
      <c r="V341" s="24"/>
      <c r="W341" s="24"/>
      <c r="X341" s="24"/>
      <c r="Y341" s="19">
        <f t="shared" si="70"/>
        <v>0</v>
      </c>
      <c r="Z341" s="19">
        <f t="shared" si="71"/>
        <v>0</v>
      </c>
      <c r="AA341" s="19">
        <f t="shared" si="72"/>
        <v>0</v>
      </c>
    </row>
    <row r="342" spans="1:27" s="73" customFormat="1">
      <c r="A342" s="29"/>
      <c r="B342" s="30"/>
      <c r="C342" s="25">
        <v>6.4</v>
      </c>
      <c r="D342" s="17">
        <v>6.4</v>
      </c>
      <c r="E342" s="31"/>
      <c r="F342" s="22">
        <v>0</v>
      </c>
      <c r="G342" s="23">
        <f t="shared" si="62"/>
        <v>0</v>
      </c>
      <c r="H342" s="22">
        <v>0</v>
      </c>
      <c r="I342" s="23">
        <f t="shared" si="63"/>
        <v>0</v>
      </c>
      <c r="J342" s="22">
        <v>0</v>
      </c>
      <c r="K342" s="23">
        <f t="shared" si="64"/>
        <v>0</v>
      </c>
      <c r="L342" s="22">
        <v>0</v>
      </c>
      <c r="M342" s="23">
        <f t="shared" si="65"/>
        <v>0</v>
      </c>
      <c r="N342" s="22">
        <v>0</v>
      </c>
      <c r="O342" s="23">
        <f t="shared" si="66"/>
        <v>0</v>
      </c>
      <c r="P342" s="22">
        <v>0</v>
      </c>
      <c r="Q342" s="23">
        <f t="shared" si="67"/>
        <v>0</v>
      </c>
      <c r="R342" s="17">
        <f t="shared" si="68"/>
        <v>6.4</v>
      </c>
      <c r="S342" s="18">
        <f t="shared" si="69"/>
        <v>0</v>
      </c>
      <c r="T342" s="17">
        <v>2278.66</v>
      </c>
      <c r="U342" s="19">
        <f t="shared" si="73"/>
        <v>14583.423999999999</v>
      </c>
      <c r="V342" s="24"/>
      <c r="W342" s="24"/>
      <c r="X342" s="24"/>
      <c r="Y342" s="19">
        <f t="shared" si="70"/>
        <v>0</v>
      </c>
      <c r="Z342" s="19">
        <f t="shared" si="71"/>
        <v>0</v>
      </c>
      <c r="AA342" s="19">
        <f t="shared" si="72"/>
        <v>0</v>
      </c>
    </row>
    <row r="343" spans="1:27" ht="27" customHeight="1">
      <c r="A343" s="38">
        <v>12</v>
      </c>
      <c r="B343" s="39" t="s">
        <v>59</v>
      </c>
      <c r="C343" s="33">
        <f>C10+C198</f>
        <v>8234.6727749999991</v>
      </c>
      <c r="D343" s="9">
        <f>D10+D198</f>
        <v>1854.6400000000003</v>
      </c>
      <c r="E343" s="34">
        <f>E10+E198</f>
        <v>0</v>
      </c>
      <c r="F343" s="74"/>
      <c r="G343" s="34">
        <f>SUM(G11:G196)+SUM(G199:G341)</f>
        <v>0</v>
      </c>
      <c r="H343" s="74"/>
      <c r="I343" s="34">
        <f>SUM(I11:I196)+SUM(I199:I341)</f>
        <v>0</v>
      </c>
      <c r="J343" s="74"/>
      <c r="K343" s="34">
        <f>SUM(K11:K196)+SUM(K199:K341)</f>
        <v>0</v>
      </c>
      <c r="L343" s="74"/>
      <c r="M343" s="34">
        <f>SUM(M11:M196)+SUM(M199:M341)</f>
        <v>0</v>
      </c>
      <c r="N343" s="74"/>
      <c r="O343" s="34">
        <f>SUM(O11:O196)+SUM(O199:O341)</f>
        <v>0</v>
      </c>
      <c r="P343" s="74"/>
      <c r="Q343" s="34">
        <f>SUM(Q11:Q196)+SUM(Q199:Q341)</f>
        <v>0</v>
      </c>
      <c r="R343" s="9">
        <f>R10+R198</f>
        <v>1854.6400000000003</v>
      </c>
      <c r="S343" s="9">
        <f>S10+S198</f>
        <v>6380.0327749999979</v>
      </c>
      <c r="T343" s="11"/>
      <c r="U343" s="11"/>
      <c r="V343" s="37">
        <f t="shared" ref="V343:AA343" si="74">V10+V198</f>
        <v>0</v>
      </c>
      <c r="W343" s="37">
        <f t="shared" si="74"/>
        <v>0</v>
      </c>
      <c r="X343" s="37">
        <f t="shared" si="74"/>
        <v>0</v>
      </c>
      <c r="Y343" s="14">
        <f t="shared" si="74"/>
        <v>0</v>
      </c>
      <c r="Z343" s="14">
        <f t="shared" si="74"/>
        <v>0</v>
      </c>
      <c r="AA343" s="14">
        <f t="shared" si="74"/>
        <v>0</v>
      </c>
    </row>
    <row r="344" spans="1:27">
      <c r="A344" s="72"/>
      <c r="B344" s="75"/>
      <c r="C344" s="76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7"/>
      <c r="T344" s="72"/>
      <c r="U344" s="72"/>
      <c r="V344" s="72"/>
      <c r="W344" s="72"/>
      <c r="X344" s="72"/>
      <c r="Y344" s="72"/>
      <c r="Z344" s="72"/>
      <c r="AA344" s="72"/>
    </row>
    <row r="345" spans="1:27" s="1" customFormat="1" ht="85.5" customHeight="1">
      <c r="A345" s="2"/>
      <c r="B345" s="40"/>
      <c r="C345" s="4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42"/>
      <c r="T345" s="5" t="s">
        <v>60</v>
      </c>
      <c r="U345" s="5" t="s">
        <v>61</v>
      </c>
      <c r="V345" s="45" t="s">
        <v>14</v>
      </c>
      <c r="W345" s="46"/>
      <c r="X345" s="43" t="s">
        <v>15</v>
      </c>
      <c r="Y345" s="5" t="s">
        <v>62</v>
      </c>
      <c r="Z345" s="5" t="s">
        <v>63</v>
      </c>
      <c r="AA345" s="2"/>
    </row>
    <row r="346" spans="1:27" s="1" customFormat="1">
      <c r="A346" s="2"/>
      <c r="B346" s="40"/>
      <c r="C346" s="4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42"/>
      <c r="T346" s="44">
        <f>W343</f>
        <v>0</v>
      </c>
      <c r="U346" s="19">
        <f>X343</f>
        <v>0</v>
      </c>
      <c r="V346" s="47">
        <f>Y343</f>
        <v>0</v>
      </c>
      <c r="W346" s="48"/>
      <c r="X346" s="19">
        <f>Z343</f>
        <v>0</v>
      </c>
      <c r="Y346" s="19">
        <f>V343</f>
        <v>0</v>
      </c>
      <c r="Z346" s="19" t="e">
        <f>X346/Y346</f>
        <v>#DIV/0!</v>
      </c>
      <c r="AA346" s="2"/>
    </row>
    <row r="347" spans="1:27">
      <c r="A347" s="72"/>
      <c r="B347" s="75"/>
      <c r="C347" s="76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7"/>
      <c r="T347" s="78"/>
      <c r="U347" s="72"/>
      <c r="V347" s="72"/>
      <c r="W347" s="72"/>
      <c r="X347" s="72"/>
      <c r="Y347" s="72"/>
      <c r="Z347" s="72"/>
      <c r="AA347" s="72"/>
    </row>
    <row r="348" spans="1:27">
      <c r="A348" s="72"/>
      <c r="B348" s="75"/>
      <c r="C348" s="76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7"/>
      <c r="T348" s="79"/>
      <c r="U348" s="72"/>
      <c r="V348" s="72"/>
      <c r="W348" s="72"/>
      <c r="X348" s="72"/>
      <c r="Y348" s="72"/>
      <c r="Z348" s="72"/>
      <c r="AA348" s="72"/>
    </row>
    <row r="349" spans="1:27">
      <c r="R349" s="72"/>
      <c r="S349" s="77"/>
      <c r="T349" s="79"/>
      <c r="U349" s="72"/>
    </row>
    <row r="350" spans="1:27">
      <c r="R350" s="72"/>
      <c r="S350" s="77"/>
      <c r="T350" s="72"/>
      <c r="U350" s="72"/>
    </row>
    <row r="351" spans="1:27">
      <c r="R351" s="72"/>
      <c r="S351" s="77"/>
      <c r="T351" s="79"/>
      <c r="U351" s="72"/>
    </row>
    <row r="352" spans="1:27">
      <c r="R352" s="72"/>
      <c r="S352" s="77"/>
      <c r="T352" s="79"/>
      <c r="U352" s="72"/>
    </row>
    <row r="353" spans="18:21">
      <c r="R353" s="72"/>
      <c r="S353" s="77"/>
      <c r="T353" s="79"/>
      <c r="U353" s="72"/>
    </row>
    <row r="354" spans="18:21">
      <c r="R354" s="72"/>
      <c r="S354" s="77"/>
      <c r="T354" s="72"/>
      <c r="U354" s="72"/>
    </row>
    <row r="355" spans="18:21">
      <c r="R355" s="72"/>
      <c r="S355" s="77"/>
      <c r="T355" s="79"/>
      <c r="U355" s="72"/>
    </row>
    <row r="356" spans="18:21">
      <c r="R356" s="72"/>
      <c r="S356" s="77"/>
      <c r="T356" s="79"/>
      <c r="U356" s="72"/>
    </row>
    <row r="357" spans="18:21">
      <c r="R357" s="72"/>
      <c r="S357" s="77"/>
      <c r="T357" s="79"/>
      <c r="U357" s="72"/>
    </row>
    <row r="358" spans="18:21">
      <c r="R358" s="72"/>
      <c r="S358" s="77"/>
      <c r="T358" s="72"/>
      <c r="U358" s="72"/>
    </row>
    <row r="359" spans="18:21">
      <c r="R359" s="72"/>
      <c r="S359" s="77"/>
      <c r="T359" s="80"/>
      <c r="U359" s="72"/>
    </row>
  </sheetData>
  <sheetProtection sheet="1" objects="1" scenarios="1" formatColumns="0" formatRows="0" insertRows="0"/>
  <mergeCells count="27">
    <mergeCell ref="Y7:Y9"/>
    <mergeCell ref="A2:B2"/>
    <mergeCell ref="D2:I2"/>
    <mergeCell ref="D4:AA4"/>
    <mergeCell ref="A7:A9"/>
    <mergeCell ref="B7:B9"/>
    <mergeCell ref="C7:C8"/>
    <mergeCell ref="D7:D9"/>
    <mergeCell ref="E7:E9"/>
    <mergeCell ref="F7:R7"/>
    <mergeCell ref="S7:S9"/>
    <mergeCell ref="V345:W345"/>
    <mergeCell ref="V346:W346"/>
    <mergeCell ref="Z7:Z9"/>
    <mergeCell ref="AA7:AA9"/>
    <mergeCell ref="F8:G8"/>
    <mergeCell ref="H8:I8"/>
    <mergeCell ref="J8:K8"/>
    <mergeCell ref="L8:M8"/>
    <mergeCell ref="N8:O8"/>
    <mergeCell ref="P8:Q8"/>
    <mergeCell ref="R8:R9"/>
    <mergeCell ref="T7:T9"/>
    <mergeCell ref="U7:U9"/>
    <mergeCell ref="V7:V9"/>
    <mergeCell ref="W7:W9"/>
    <mergeCell ref="X7:X9"/>
  </mergeCells>
  <pageMargins left="0" right="0" top="0" bottom="0" header="0" footer="0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Т6 - звања и занимања</vt:lpstr>
      <vt:lpstr>'Т6 - звања и занимања'!Print_Titles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Kor</cp:lastModifiedBy>
  <dcterms:created xsi:type="dcterms:W3CDTF">2016-12-08T11:14:46Z</dcterms:created>
  <dcterms:modified xsi:type="dcterms:W3CDTF">2016-12-12T07:24:01Z</dcterms:modified>
</cp:coreProperties>
</file>